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'CBS'!$A$1:$H$66</definedName>
    <definedName name="_xlnm.Print_Area" localSheetId="0">'CIS'!$A$1:$E$56</definedName>
    <definedName name="_xlnm.Print_Area" localSheetId="2">'CSCE'!$A$1:$H$50</definedName>
    <definedName name="_xlnm.Print_Area" localSheetId="4">'NTIFR'!$A$1:$I$301</definedName>
    <definedName name="_xlnm.Print_Area" localSheetId="3">'SUM CCF'!$A$1:$E$67</definedName>
    <definedName name="Print_Area_MI" localSheetId="1">'CBS'!$A$3:$I$64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<sst xmlns="http://schemas.openxmlformats.org/spreadsheetml/2006/main" count="482" uniqueCount="360">
  <si>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</si>
  <si>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</si>
  <si>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</si>
  <si>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</si>
  <si>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</si>
  <si>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</si>
  <si>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</si>
  <si>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</si>
  <si>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</si>
  <si>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</si>
  <si>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</si>
  <si>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</si>
  <si>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</si>
  <si>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</si>
  <si>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</si>
  <si>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</si>
  <si>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</si>
  <si>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</si>
  <si>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</si>
  <si>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</si>
  <si>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</si>
  <si>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</si>
  <si>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Quarter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</si>
  <si>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</si>
  <si>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</si>
  <si>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</si>
  <si>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</si>
  <si>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</si>
  <si>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</si>
  <si>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</si>
  <si>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</si>
  <si>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</si>
  <si>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</si>
  <si>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</si>
  <si>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</si>
  <si>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</si>
  <si>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</si>
  <si>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</si>
  <si>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</si>
  <si>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</si>
  <si>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</si>
  <si>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</si>
  <si>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Non Current Assets</t>
  </si>
  <si>
    <t>#  Inclusive of commission, stamp duty and other charges</t>
  </si>
  <si>
    <t>Other investment</t>
  </si>
  <si>
    <t>CONDENSED CONSOLIDATED BALANCE SHEET</t>
  </si>
  <si>
    <t>Taxation</t>
  </si>
  <si>
    <t>Reserves</t>
  </si>
  <si>
    <t>Shareholders' equity</t>
  </si>
  <si>
    <t>Non-current liabilities</t>
  </si>
  <si>
    <t>Trade and other payables</t>
  </si>
  <si>
    <t>Trade and other receivables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</si>
  <si>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</si>
  <si>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</si>
  <si>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</si>
  <si>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</si>
  <si>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</si>
  <si>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</si>
  <si>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</si>
  <si>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</si>
  <si>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</si>
  <si>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</si>
  <si>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</si>
  <si>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</si>
  <si>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</si>
  <si>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</si>
  <si>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>Dividends paid</t>
  </si>
  <si>
    <t>financial statements.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</si>
  <si>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</si>
  <si>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</si>
  <si>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</si>
  <si>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</si>
  <si>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</si>
  <si>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</si>
  <si>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</si>
  <si>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</si>
  <si>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</si>
  <si>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</si>
  <si>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</si>
  <si>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</si>
  <si>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</si>
  <si>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</si>
  <si>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</si>
  <si>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</si>
  <si>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</si>
  <si>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</si>
  <si>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</si>
  <si>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</si>
  <si>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</si>
  <si>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</si>
  <si>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</si>
  <si>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</si>
  <si>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</si>
  <si>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</si>
  <si>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</si>
  <si>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</si>
  <si>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</si>
  <si>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</si>
  <si>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</si>
  <si>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</si>
  <si>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</si>
  <si>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</si>
  <si>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</si>
  <si>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</si>
  <si>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</si>
  <si>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</si>
  <si>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</si>
  <si>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</si>
  <si>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</si>
  <si>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</si>
  <si>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</si>
  <si>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</si>
  <si>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</si>
  <si>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</si>
  <si>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</si>
  <si>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</si>
  <si>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</si>
  <si>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</si>
  <si>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</si>
  <si>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</si>
  <si>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</si>
  <si>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</si>
  <si>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</si>
  <si>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</si>
  <si>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</si>
  <si>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</si>
  <si>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</si>
  <si>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</si>
  <si>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</si>
  <si>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</si>
  <si>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</si>
  <si>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</si>
  <si>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</si>
  <si>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</si>
  <si>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</si>
  <si>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</si>
  <si>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</si>
  <si>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</si>
  <si>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</si>
  <si>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</si>
  <si>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</si>
  <si>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</si>
  <si>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</si>
  <si>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</si>
  <si>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</si>
  <si>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</si>
  <si>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</si>
  <si>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</si>
  <si>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</si>
  <si>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</si>
  <si>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</si>
  <si>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</si>
  <si>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</si>
  <si>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Basic earnings per share (sen)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</si>
  <si>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</si>
  <si>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</si>
  <si>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</si>
  <si>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</si>
  <si>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</si>
  <si>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</si>
  <si>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</si>
  <si>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</si>
  <si>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</si>
  <si>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</si>
  <si>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</si>
  <si>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</si>
  <si>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</si>
  <si>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</si>
  <si>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</si>
  <si>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</si>
  <si>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</si>
  <si>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</si>
  <si>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Acquisition of treasury shares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</si>
  <si>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</si>
  <si>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</si>
  <si>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</si>
  <si>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</si>
  <si>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</si>
  <si>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</si>
  <si>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</si>
  <si>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</si>
  <si>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</si>
  <si>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</si>
  <si>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</si>
  <si>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</si>
  <si>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</si>
  <si>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</si>
  <si>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</si>
  <si>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</si>
  <si>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</si>
  <si>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</si>
  <si>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</si>
  <si>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</si>
  <si>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</si>
  <si>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</si>
  <si>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</si>
  <si>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</si>
  <si>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</si>
  <si>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</si>
  <si>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Net profit for the financial period</t>
  </si>
  <si>
    <t>Inter-segment sales</t>
  </si>
  <si>
    <t>Eliminations</t>
  </si>
  <si>
    <t>There was no significant change in estimates of amount reported in prior interim periods or prior financial years.</t>
  </si>
  <si>
    <t>2004</t>
  </si>
  <si>
    <t>Realisation of reserves</t>
  </si>
  <si>
    <t>Proceeds from disposal of investment properties</t>
  </si>
  <si>
    <t xml:space="preserve">consideration </t>
  </si>
  <si>
    <t>paid #</t>
  </si>
  <si>
    <t>As at</t>
  </si>
  <si>
    <t>Under/(Over) provision in prior years</t>
  </si>
  <si>
    <t/>
  </si>
  <si>
    <t>to the interim financial statements.</t>
  </si>
  <si>
    <t>Net cash from operating activities</t>
  </si>
  <si>
    <t>At 1 January 2004</t>
  </si>
  <si>
    <t>Net cash used in financing activities</t>
  </si>
  <si>
    <t>Development properties</t>
  </si>
  <si>
    <t xml:space="preserve">The condensed consolidated income statement should be read in conjunction with the audited   </t>
  </si>
  <si>
    <t>The condensed consolidated statement of changes in equity should be read in conjunction with the audited</t>
  </si>
  <si>
    <t>The interim financial statements should be read in conjunction with the audited financial statements for the financial year</t>
  </si>
  <si>
    <t>the interim financial statements.</t>
  </si>
  <si>
    <t>The valuations of land and buildings have been brought forward without amendment from the previous audited</t>
  </si>
  <si>
    <t>NOTES TO THE INTERIM FINANCIAL STATEMENTS</t>
  </si>
  <si>
    <t xml:space="preserve">The condensed consolidated balance sheet should be read in conjunction with the audited financial </t>
  </si>
  <si>
    <t>interim financial statements.</t>
  </si>
  <si>
    <t>Bank overdrafts (included in short term borrowings in Note B9)</t>
  </si>
  <si>
    <t>30 June</t>
  </si>
  <si>
    <t>At 30 June 2004</t>
  </si>
  <si>
    <t>6 months ended</t>
  </si>
  <si>
    <t>30.6.2004</t>
  </si>
  <si>
    <t>There were no issuance and repayment of debts and equity securities for the current financial year-to-date.</t>
  </si>
  <si>
    <t>Payment of dividends</t>
  </si>
  <si>
    <t>- 2003 final dividends</t>
  </si>
  <si>
    <t>Drawdown of term loan</t>
  </si>
  <si>
    <t xml:space="preserve">For the current quarter and financial year-to-date, the effective tax rates for the Group are higher than the statutory tax rate </t>
  </si>
  <si>
    <t>principally due to losses of certain subsidiaries which cannot be set off against taxable profits made by other subsidiaries</t>
  </si>
  <si>
    <t>and certain expenses which are not deductible for tax purposes.</t>
  </si>
  <si>
    <t>Property, plant and equipment</t>
  </si>
  <si>
    <t>Land held for development</t>
  </si>
  <si>
    <t>Investment properties</t>
  </si>
  <si>
    <t>Investment in a jointly controlled entity</t>
  </si>
  <si>
    <t>Long term receivables</t>
  </si>
  <si>
    <t>Cash and bank balances</t>
  </si>
  <si>
    <t>Short term borrowings</t>
  </si>
  <si>
    <t>Share capital</t>
  </si>
  <si>
    <t>Minority interests</t>
  </si>
  <si>
    <t>Long term payables</t>
  </si>
  <si>
    <t>Long term borrowings</t>
  </si>
  <si>
    <t xml:space="preserve">ADDITIONAL INFORMATION REQUIRED BY THE BURSA MALAYSIA SECURITIES BERHAD </t>
  </si>
  <si>
    <t>LISTING REQUIREMENTS</t>
  </si>
  <si>
    <t>Shares repurchased</t>
  </si>
  <si>
    <t>consolidated results of the Group for the 2nd quarter ended 30 June 2005.</t>
  </si>
  <si>
    <t>FOR THE 6 MONTHS ENDED 30 JUNE 2005</t>
  </si>
  <si>
    <t>AS AT 30 JUNE 2005</t>
  </si>
  <si>
    <t>30 June 2005</t>
  </si>
  <si>
    <t xml:space="preserve">The Board of Directors of DNP Holdings Berhad ("Group") is pleased to announce the unaudited </t>
  </si>
  <si>
    <t>2005</t>
  </si>
  <si>
    <t>FOR THE 6 MONTHS ENDED 30 JUNE 2005.</t>
  </si>
  <si>
    <t>At 1 January 2005</t>
  </si>
  <si>
    <t>- 2004 final dividends</t>
  </si>
  <si>
    <t>30.6.2005</t>
  </si>
  <si>
    <t>financial statements for the financial year ended 31 December 2004 and the accompanying notes attached</t>
  </si>
  <si>
    <t xml:space="preserve">statements for the financial year ended 31 December 2004 and the accompanying notes attached to the </t>
  </si>
  <si>
    <t>Interim Financial Reporting and paragraph 9.22 of the listing requirements of Bursa Malaysia Securities Berhad (Bursa Securities).</t>
  </si>
  <si>
    <t>ended 31 December 2004.</t>
  </si>
  <si>
    <t>There were no other unusual items for the current quarter and financial year-to-date.</t>
  </si>
  <si>
    <t>31.12.2004</t>
  </si>
  <si>
    <t>30/6/05</t>
  </si>
  <si>
    <t>in any material litigation, claims or arbitration either as plaintiff or defendant and the Directors have no knowledge of any proceeding</t>
  </si>
  <si>
    <t>pending or threatened against the Company and/or its subsidiaries or of any fact likely to give rise to any proceeding which might</t>
  </si>
  <si>
    <t>materially affect the position or business of the Company and/or its subsidiaries.</t>
  </si>
  <si>
    <t>Shah Alam High Court Civil Suit No: 22-76-2003</t>
  </si>
  <si>
    <t>Ooi Tse Lye (Plaintiff) -vs- Angel Wing (M) Sdn Bhd (Defendant) -vs- Lee Ching Kion (Third Party)</t>
  </si>
  <si>
    <t xml:space="preserve">The Plaintiff has on 30 January 2003 filed a claim of RM3.5 million as fees and disbursement for services allegedly rendered </t>
  </si>
  <si>
    <t>in connection with the proposed Mixed Development undertaken by the Defendant in the District of Gombak, Selangor. The Plaintiff's</t>
  </si>
  <si>
    <t>claim is premised on an alleged oral contract with the Defendant entered through the Third Party, a former General Manager of DNP</t>
  </si>
  <si>
    <t xml:space="preserve">Holdings Berhad, the holding company of the Defendant. The Defendant is resisting the Plaintiff's claim and has also filed third party </t>
  </si>
  <si>
    <t xml:space="preserve">proceedings in the same suit against the Third Party, claiming indemnity for the amount of the Plaintiff's claim. On 25 February 2004, </t>
  </si>
  <si>
    <t xml:space="preserve">the Third Party's application to strike out the Defendant's claim was dismissed by the Senior Assistant Registrar. The Third Party is </t>
  </si>
  <si>
    <t xml:space="preserve">The Board of Directors does not recommend the payment of any dividend for the 2nd quarter ended 30 June 2005. </t>
  </si>
  <si>
    <t>31 December 2004</t>
  </si>
  <si>
    <t>At 30 June 2005</t>
  </si>
  <si>
    <t>The performance of the Group is expected to remain profitable for the financial year 2005.</t>
  </si>
  <si>
    <t>There were no other changes in the composition of the Group for the current quarter and financial year-to-date.</t>
  </si>
  <si>
    <t>(a) Proposed Disposal</t>
  </si>
  <si>
    <t>(b) Proposed Acquisition</t>
  </si>
  <si>
    <t xml:space="preserve">Starpuri Development Sdn Bhd, a wholly owned subsidiary of Nikmat Jaya Sdn Bhd which in turn is a wholly owned </t>
  </si>
  <si>
    <t xml:space="preserve">subsidiary of DNP Holdings Berhad has on 6 July 2005 entered into a conditional Sale and Purchase Agreement with </t>
  </si>
  <si>
    <t>Section 57, Bandar Kuala Lumpur measuring approximately 9,764 square metres for a total cash consideration of</t>
  </si>
  <si>
    <t xml:space="preserve">PTB Horticulture Farm Sdn Bhd for the proposed acquisition of all that piece of land held under Geran No. 49875, Lot 1315, </t>
  </si>
  <si>
    <t>RM59,000,000.</t>
  </si>
  <si>
    <t>Proceeds from disposal of property, plant and equipment</t>
  </si>
  <si>
    <t>Repayment of short term borrowings</t>
  </si>
  <si>
    <t>was paid on 8 June 2005.</t>
  </si>
  <si>
    <t>A first and final dividend of 2% less 28% tax amounting to RM4.5 million in respect of the financial year 31 December 2004</t>
  </si>
  <si>
    <t>There was no corporate proposal announced which remained incomplete as at 10 August 2005.</t>
  </si>
  <si>
    <t>Date : 17 August 2005</t>
  </si>
  <si>
    <t>i)</t>
  </si>
  <si>
    <t>On 13 June 2005, DNP Holdings Berhad acquired shares in the following companies:</t>
  </si>
  <si>
    <t xml:space="preserve">An additional 35% shareholdings in Sri Rampaian Sdn Bhd from Fang Brothers Knitting Limited comprising 105,000 ordinary </t>
  </si>
  <si>
    <t>from 65% to 100%.</t>
  </si>
  <si>
    <t>ii)</t>
  </si>
  <si>
    <t>shares of RM1.00 each for a cash consideration of RM3,070,200 thereby increasing its shareholdings in  Sri Rampaian Sdn Bhd</t>
  </si>
  <si>
    <t>An additional 35% shareholdings in Sedimas Sendirian Berhad from Fang Brothers Knitting Limited comprising 700,000 ordinary</t>
  </si>
  <si>
    <t>Investments in associates</t>
  </si>
  <si>
    <t>Tax payable</t>
  </si>
  <si>
    <t>Dividends payable</t>
  </si>
  <si>
    <t>Deferred tax liabilities</t>
  </si>
  <si>
    <t>Deferred tax assets</t>
  </si>
  <si>
    <t>Acquisition of additional interest in subsidiaries</t>
  </si>
  <si>
    <t>Group's workforce in the first and second quarter of 2005 respectively.</t>
  </si>
  <si>
    <t>Retailing</t>
  </si>
  <si>
    <t>retrenchment expenses of RM3.6 million, the Group recorded a net profit before taxation and minority interest of RM3.1 million</t>
  </si>
  <si>
    <t xml:space="preserve">The Company has on 1 July 2005 entered into a Share Sale Agreement (SSA) for the disposal of the entire issued and paid </t>
  </si>
  <si>
    <t xml:space="preserve">before retrenchment expenses of RM6.7 million for the 6 months period ended 30 June 2005.  However, after accounting for the  </t>
  </si>
  <si>
    <t>period of last financial year. This was mainly due to the lower revenue recorded by the manufacturing division.</t>
  </si>
  <si>
    <t xml:space="preserve">appealing to the Judge against that decision. The appeal that was fixed for hearing on 11 July 2005 has since been adjourned to </t>
  </si>
  <si>
    <t xml:space="preserve">25 January 2006. The Plaintiff's claim that was fixed for Case Management on 20 May 2005 has since been adjourned to 14 March  </t>
  </si>
  <si>
    <t xml:space="preserve">2006.  Based on the representation by the Defendant, the Defendant's Solicitors are of the opinion that the Plaintiff's chances of </t>
  </si>
  <si>
    <t>success in the claim against the Defendant are remote.</t>
  </si>
  <si>
    <t xml:space="preserve">The interim financial statements are unaudited and have been prepared in compliance with Financial Reporting Standard ("FRS") 134, </t>
  </si>
  <si>
    <t>The accounting policies and methods of computation used in the preparation of the interim financial statements are consistent</t>
  </si>
  <si>
    <t>with those adopted in the audited financial statements for the financial year ended 31 December 2004.</t>
  </si>
  <si>
    <t xml:space="preserve">Charges of RM2.1 million and RM1.5 million were made to account for the retrenchment costs in respect of the rationalization of the  </t>
  </si>
  <si>
    <t>During the current financial year-to-date, the Company bought back its issued shares from the open market as follows:-</t>
  </si>
  <si>
    <t>June 2005</t>
  </si>
  <si>
    <t>All the above shares were being held and retained as treasury shares as defined under Section  67A of the Companies Act, 1965.</t>
  </si>
  <si>
    <t>As at 10 August 2005,  the total number of treasury shares were 1,802,800 or 0.6% of the total paid up share capital of the</t>
  </si>
  <si>
    <t>Company. None of the treasury shares were sold or cancelled during the current quarter.</t>
  </si>
  <si>
    <t xml:space="preserve">3 months </t>
  </si>
  <si>
    <t xml:space="preserve">6 months </t>
  </si>
  <si>
    <t xml:space="preserve">shares of RM1.00 each for a cash consideration of RM980,000 thereby increasing its shareholdings in Sedimas Sendirian Berhad </t>
  </si>
  <si>
    <t>With the higher contribution from the manufacturing, retailing and property investment divisions, the group recorded a higher net profit</t>
  </si>
  <si>
    <t>This was mainly due to the lower revenue recorded by the manufacturing division.</t>
  </si>
  <si>
    <t xml:space="preserve">The Group recorded a 1% decrease in revenue from RM63.4 million in 1st quarter 2005 to RM62.7 million in 2nd quarter 2005. </t>
  </si>
  <si>
    <t>in 1st quarter 2005.</t>
  </si>
  <si>
    <t>The diluted earnings per share (EPS) is not disclosed as the exercise price based on the assumed exercise of the Executives' Share</t>
  </si>
  <si>
    <t>Option Scheme of the Company is higher than the average market price of the share.</t>
  </si>
  <si>
    <t xml:space="preserve"> in quoted securities as at 30 June 2005.</t>
  </si>
  <si>
    <t>There was no purchase or disposal of quoted securities for the current quarter and financial year-to-date. There was no investment</t>
  </si>
  <si>
    <t>Dividend paid to shareholders of the company</t>
  </si>
  <si>
    <t>Net (decrease)/increase in cash and cash equivalents</t>
  </si>
  <si>
    <t>Net cash used in investing activities</t>
  </si>
  <si>
    <t>The condensed consolidated cash flow statement should be read in conjunction with the audited financial statements for the</t>
  </si>
  <si>
    <t xml:space="preserve">financial year ended 31 December 2004 and the accompanying notes attached to the interim financial statements. </t>
  </si>
  <si>
    <t>Segmental revenue and results for the 6 months ended 30 June 2005</t>
  </si>
  <si>
    <t>Segmental revenue and results for the current quarter ended 30 June 2005</t>
  </si>
  <si>
    <t>There were no other material events subsequent to the end of the current quarter that have not been reflected in</t>
  </si>
  <si>
    <t>There were no sale of unquoted investments and /or properties for the current quarter and financial year-to-date.</t>
  </si>
  <si>
    <t>As at 10 August 2005, the Group had outstanding forward foreign exchange sales contracts amounting to USD9.59 million</t>
  </si>
  <si>
    <t>with licensed financial institutions in Malaysia. The contracts bear maturity dates from 11 August 2005 to 27 January 2006</t>
  </si>
  <si>
    <t>at rates of exchange ranging from RM3.7100 to RM3.7956 to USD1.0000.</t>
  </si>
  <si>
    <t>As at 10 August 2005, the Group has outstanding HKD/MYR cross currency swap agreement for a notional amount of</t>
  </si>
  <si>
    <t>HKD65 million (MYR31.7 million) which will mature in 2006.</t>
  </si>
  <si>
    <t>For the 6 months ended 30 June 2005, the Group's revenue of RM126 million was 10% lower than that of the corresponding</t>
  </si>
  <si>
    <t xml:space="preserve">The Group recorded a profit before tax and minority interests of RM2.3 million in 2nd quarter 2005 as compared to RM0.7 million </t>
  </si>
  <si>
    <t>Saved as disclosed below, to the best of the knowledge of the Company, neither the Company nor its subsidiaries are engaged</t>
  </si>
  <si>
    <t xml:space="preserve">for the 6 months period ended 30 June 2005 compared to RM4 million for the corresponding period of the last financial year. </t>
  </si>
  <si>
    <t>completed on the last day of the period of six (6) months from the date of the SSA.</t>
  </si>
  <si>
    <t xml:space="preserve">up share capital of Dragon &amp; Phoenix Development Sdn Bhd (a wholly owned subsidiary of DNP Holdings Berhad) representing  </t>
  </si>
  <si>
    <t xml:space="preserve">250,000 ordinary shares of RM1 each for a total sale consideration of RM1,909,039. The proposed disposal is expected to be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</si>
</sst>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5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6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7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7" xfId="0" applyFont="1" applyBorder="1" applyAlignment="1">
      <alignment/>
    </xf>
    <xf numFmtId="37" fontId="1" fillId="0" borderId="9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7" xfId="0" applyFont="1" applyFill="1" applyBorder="1" applyAlignment="1">
      <alignment horizontal="right"/>
    </xf>
    <xf numFmtId="37" fontId="1" fillId="0" borderId="9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1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1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1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9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2" fillId="0" borderId="0" xfId="0" applyFont="1" applyFill="1" applyAlignment="1" quotePrefix="1">
      <alignment horizontal="left"/>
    </xf>
    <xf numFmtId="170" fontId="1" fillId="0" borderId="7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9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 horizontal="right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39" fontId="1" fillId="0" borderId="0" xfId="0" applyNumberFormat="1" applyFont="1" applyFill="1" applyAlignment="1">
      <alignment horizontal="center"/>
    </xf>
    <xf numFmtId="39" fontId="1" fillId="0" borderId="11" xfId="0" applyNumberFormat="1" applyFont="1" applyFill="1" applyBorder="1" applyAlignment="1">
      <alignment horizontal="center"/>
    </xf>
    <xf numFmtId="37" fontId="1" fillId="0" borderId="11" xfId="0" applyFont="1" applyFill="1" applyBorder="1" applyAlignment="1">
      <alignment horizontal="centerContinuous"/>
    </xf>
    <xf numFmtId="170" fontId="1" fillId="0" borderId="12" xfId="15" applyNumberFormat="1" applyFont="1" applyFill="1" applyBorder="1" applyAlignment="1" applyProtection="1">
      <alignment/>
      <protection/>
    </xf>
    <xf numFmtId="37" fontId="1" fillId="0" borderId="0" xfId="0" applyFont="1" applyFill="1" applyAlignment="1" applyProtection="1" quotePrefix="1">
      <alignment horizontal="right"/>
      <protection/>
    </xf>
    <xf numFmtId="43" fontId="1" fillId="0" borderId="0" xfId="15" applyFont="1" applyAlignment="1">
      <alignment/>
    </xf>
    <xf numFmtId="170" fontId="1" fillId="0" borderId="1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170" fontId="1" fillId="0" borderId="7" xfId="15" applyNumberFormat="1" applyFont="1" applyBorder="1" applyAlignment="1">
      <alignment/>
    </xf>
    <xf numFmtId="170" fontId="1" fillId="0" borderId="5" xfId="15" applyNumberFormat="1" applyFont="1" applyBorder="1" applyAlignment="1">
      <alignment/>
    </xf>
    <xf numFmtId="170" fontId="1" fillId="0" borderId="9" xfId="15" applyNumberFormat="1" applyFont="1" applyBorder="1" applyAlignment="1">
      <alignment/>
    </xf>
    <xf numFmtId="37" fontId="1" fillId="0" borderId="11" xfId="0" applyFont="1" applyFill="1" applyBorder="1" applyAlignment="1">
      <alignment horizontal="center"/>
    </xf>
    <xf numFmtId="37" fontId="1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left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workbookViewId="0" topLeftCell="A25">
      <selection activeCell="B43" sqref="B43"/>
    </sheetView>
  </sheetViews>
  <sheetFormatPr defaultColWidth="9.140625" defaultRowHeight="12.75"/>
  <cols>
    <col min="1" max="1" width="34.140625" style="51" customWidth="1"/>
    <col min="2" max="5" width="12.7109375" style="51" customWidth="1"/>
    <col min="6" max="16384" width="9.140625" style="51" customWidth="1"/>
  </cols>
  <sheetData>
    <row r="1" spans="1:6" ht="12.75">
      <c r="A1" s="105" t="s">
        <v>15</v>
      </c>
      <c r="B1" s="105"/>
      <c r="C1" s="105"/>
      <c r="D1" s="105"/>
      <c r="E1" s="105"/>
      <c r="F1" s="19"/>
    </row>
    <row r="2" spans="1:6" ht="12.75">
      <c r="A2" s="105" t="s">
        <v>16</v>
      </c>
      <c r="B2" s="105"/>
      <c r="C2" s="105"/>
      <c r="D2" s="105"/>
      <c r="E2" s="105"/>
      <c r="F2" s="19"/>
    </row>
    <row r="3" spans="1:6" ht="12.75">
      <c r="A3" s="105" t="s">
        <v>17</v>
      </c>
      <c r="B3" s="105"/>
      <c r="C3" s="105"/>
      <c r="D3" s="105"/>
      <c r="E3" s="105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67" t="s">
        <v>254</v>
      </c>
      <c r="B5" s="19"/>
      <c r="C5" s="19"/>
      <c r="D5" s="19"/>
      <c r="E5" s="19"/>
      <c r="F5" s="19"/>
    </row>
    <row r="6" spans="1:6" ht="12.75">
      <c r="A6" s="67" t="s">
        <v>250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0" t="s">
        <v>65</v>
      </c>
    </row>
    <row r="9" ht="12.75">
      <c r="A9" s="88" t="s">
        <v>251</v>
      </c>
    </row>
    <row r="10" ht="12.75">
      <c r="A10" s="50"/>
    </row>
    <row r="11" spans="1:5" ht="12.75">
      <c r="A11" s="50"/>
      <c r="B11" s="106" t="s">
        <v>0</v>
      </c>
      <c r="C11" s="106"/>
      <c r="D11" s="106" t="s">
        <v>1</v>
      </c>
      <c r="E11" s="106"/>
    </row>
    <row r="12" spans="2:5" ht="12.75">
      <c r="B12" s="106" t="s">
        <v>62</v>
      </c>
      <c r="C12" s="106"/>
      <c r="D12" s="106" t="s">
        <v>171</v>
      </c>
      <c r="E12" s="106"/>
    </row>
    <row r="13" spans="2:5" ht="12.75">
      <c r="B13" s="107" t="s">
        <v>225</v>
      </c>
      <c r="C13" s="107"/>
      <c r="D13" s="107" t="s">
        <v>225</v>
      </c>
      <c r="E13" s="107"/>
    </row>
    <row r="14" spans="2:5" ht="12.75">
      <c r="B14" s="53" t="s">
        <v>255</v>
      </c>
      <c r="C14" s="53" t="s">
        <v>203</v>
      </c>
      <c r="D14" s="53" t="s">
        <v>255</v>
      </c>
      <c r="E14" s="53" t="s">
        <v>203</v>
      </c>
    </row>
    <row r="15" spans="2:5" ht="12.75">
      <c r="B15" s="52" t="s">
        <v>2</v>
      </c>
      <c r="C15" s="52" t="s">
        <v>2</v>
      </c>
      <c r="D15" s="52" t="s">
        <v>2</v>
      </c>
      <c r="E15" s="52" t="s">
        <v>2</v>
      </c>
    </row>
    <row r="16" spans="3:5" ht="12.75">
      <c r="C16" s="52"/>
      <c r="E16" s="52"/>
    </row>
    <row r="17" spans="3:5" ht="12.75">
      <c r="C17" s="52"/>
      <c r="E17" s="52"/>
    </row>
    <row r="18" spans="1:5" ht="12.75">
      <c r="A18" s="51" t="s">
        <v>24</v>
      </c>
      <c r="B18" s="56">
        <v>62670</v>
      </c>
      <c r="C18" s="56">
        <v>73493</v>
      </c>
      <c r="D18" s="56">
        <v>126021</v>
      </c>
      <c r="E18" s="56">
        <v>139761</v>
      </c>
    </row>
    <row r="20" spans="1:5" ht="12.75">
      <c r="A20" s="51" t="s">
        <v>57</v>
      </c>
      <c r="B20" s="51">
        <v>-60831</v>
      </c>
      <c r="C20" s="51">
        <v>-72346</v>
      </c>
      <c r="D20" s="51">
        <v>-123420</v>
      </c>
      <c r="E20" s="51">
        <v>-137551</v>
      </c>
    </row>
    <row r="22" spans="1:5" ht="12.75">
      <c r="A22" s="51" t="s">
        <v>58</v>
      </c>
      <c r="B22" s="56">
        <v>1570</v>
      </c>
      <c r="C22" s="56">
        <v>1690</v>
      </c>
      <c r="D22" s="56">
        <v>2523</v>
      </c>
      <c r="E22" s="56">
        <v>3554</v>
      </c>
    </row>
    <row r="23" spans="2:5" ht="12.75">
      <c r="B23" s="54"/>
      <c r="C23" s="54"/>
      <c r="D23" s="54"/>
      <c r="E23" s="54"/>
    </row>
    <row r="24" spans="1:5" ht="12.75">
      <c r="A24" s="51" t="s">
        <v>52</v>
      </c>
      <c r="B24" s="51">
        <f>SUM(B18:B22)</f>
        <v>3409</v>
      </c>
      <c r="C24" s="51">
        <f>SUM(C18:C22)</f>
        <v>2837</v>
      </c>
      <c r="D24" s="51">
        <f>SUM(D18:D22)</f>
        <v>5124</v>
      </c>
      <c r="E24" s="51">
        <f>SUM(E18:E22)</f>
        <v>5764</v>
      </c>
    </row>
    <row r="26" spans="1:5" ht="12.75">
      <c r="A26" s="51" t="s">
        <v>53</v>
      </c>
      <c r="B26" s="51">
        <v>-855</v>
      </c>
      <c r="C26" s="51">
        <v>-780</v>
      </c>
      <c r="D26" s="51">
        <v>-1646</v>
      </c>
      <c r="E26" s="51">
        <v>-1576</v>
      </c>
    </row>
    <row r="28" spans="1:5" ht="12.75">
      <c r="A28" s="75" t="s">
        <v>191</v>
      </c>
      <c r="B28" s="51">
        <v>-232</v>
      </c>
      <c r="C28" s="51">
        <v>-103</v>
      </c>
      <c r="D28" s="51">
        <v>-419</v>
      </c>
      <c r="E28" s="51">
        <v>-224</v>
      </c>
    </row>
    <row r="29" ht="12.75">
      <c r="A29" s="75" t="s">
        <v>197</v>
      </c>
    </row>
    <row r="31" spans="1:5" ht="12.75">
      <c r="A31" s="51" t="s">
        <v>54</v>
      </c>
      <c r="B31" s="57">
        <f>SUM(B24:B29)</f>
        <v>2322</v>
      </c>
      <c r="C31" s="57">
        <f>SUM(C24:C29)</f>
        <v>1954</v>
      </c>
      <c r="D31" s="57">
        <f>SUM(D24:D29)</f>
        <v>3059</v>
      </c>
      <c r="E31" s="57">
        <f>SUM(E24:E29)</f>
        <v>3964</v>
      </c>
    </row>
    <row r="33" spans="1:5" ht="12.75">
      <c r="A33" s="51" t="s">
        <v>46</v>
      </c>
      <c r="B33" s="56">
        <v>-1130</v>
      </c>
      <c r="C33" s="56">
        <v>-1183</v>
      </c>
      <c r="D33" s="56">
        <v>-1421</v>
      </c>
      <c r="E33" s="56">
        <v>-1691</v>
      </c>
    </row>
    <row r="34" spans="2:5" ht="12.75">
      <c r="B34" s="54"/>
      <c r="C34" s="54"/>
      <c r="D34" s="54"/>
      <c r="E34" s="54"/>
    </row>
    <row r="35" spans="1:5" ht="12.75">
      <c r="A35" s="51" t="s">
        <v>55</v>
      </c>
      <c r="B35" s="51">
        <f>SUM(B31:B33)</f>
        <v>1192</v>
      </c>
      <c r="C35" s="51">
        <f>SUM(C31:C33)</f>
        <v>771</v>
      </c>
      <c r="D35" s="51">
        <f>SUM(D31:D33)</f>
        <v>1638</v>
      </c>
      <c r="E35" s="51">
        <f>SUM(E31:E33)</f>
        <v>2273</v>
      </c>
    </row>
    <row r="37" spans="1:5" ht="12.75">
      <c r="A37" s="51" t="s">
        <v>11</v>
      </c>
      <c r="B37" s="95">
        <v>0</v>
      </c>
      <c r="C37" s="51">
        <v>-690</v>
      </c>
      <c r="D37" s="51">
        <v>726</v>
      </c>
      <c r="E37" s="51">
        <v>-1100</v>
      </c>
    </row>
    <row r="38" ht="12.75">
      <c r="D38" s="51" t="s">
        <v>176</v>
      </c>
    </row>
    <row r="39" spans="1:5" ht="13.5" thickBot="1">
      <c r="A39" s="51" t="s">
        <v>56</v>
      </c>
      <c r="B39" s="55">
        <f>SUM(B35:B37)</f>
        <v>1192</v>
      </c>
      <c r="C39" s="55">
        <f>SUM(C35:C37)</f>
        <v>81</v>
      </c>
      <c r="D39" s="55">
        <f>SUM(D35:D37)</f>
        <v>2364</v>
      </c>
      <c r="E39" s="55">
        <f>SUM(E35:E37)</f>
        <v>1173</v>
      </c>
    </row>
    <row r="40" ht="13.5" thickTop="1"/>
    <row r="41" ht="12.75">
      <c r="A41" s="51" t="s">
        <v>112</v>
      </c>
    </row>
    <row r="43" spans="1:5" ht="12.75">
      <c r="A43" s="51" t="s">
        <v>111</v>
      </c>
      <c r="B43" s="64">
        <v>0.38</v>
      </c>
      <c r="C43" s="64">
        <v>0.03</v>
      </c>
      <c r="D43" s="64">
        <v>0.76</v>
      </c>
      <c r="E43" s="64">
        <v>0.37</v>
      </c>
    </row>
    <row r="45" spans="1:5" ht="13.5" thickBot="1">
      <c r="A45" s="51" t="s">
        <v>119</v>
      </c>
      <c r="B45" s="63" t="s">
        <v>115</v>
      </c>
      <c r="C45" s="63" t="s">
        <v>115</v>
      </c>
      <c r="D45" s="63" t="s">
        <v>115</v>
      </c>
      <c r="E45" s="63" t="s">
        <v>115</v>
      </c>
    </row>
    <row r="46" ht="13.5" thickTop="1"/>
    <row r="48" ht="12.75">
      <c r="A48" s="51" t="s">
        <v>120</v>
      </c>
    </row>
    <row r="49" ht="12.75">
      <c r="A49" s="51" t="s">
        <v>122</v>
      </c>
    </row>
    <row r="50" ht="12.75">
      <c r="A50" s="51" t="s">
        <v>121</v>
      </c>
    </row>
    <row r="54" ht="12.75">
      <c r="A54" s="45" t="s">
        <v>216</v>
      </c>
    </row>
    <row r="55" ht="12.75">
      <c r="A55" s="67" t="s">
        <v>260</v>
      </c>
    </row>
    <row r="56" ht="12.75">
      <c r="A56" s="51" t="s">
        <v>211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36" top="0.8" bottom="0.54" header="0.3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0"/>
  <sheetViews>
    <sheetView view="pageBreakPreview" zoomScaleNormal="90" zoomScaleSheetLayoutView="100" workbookViewId="0" topLeftCell="A43">
      <selection activeCell="G55" sqref="G55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9"/>
      <c r="J3" s="19"/>
      <c r="K3" s="19"/>
    </row>
    <row r="4" spans="1:11" ht="12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9"/>
      <c r="J4" s="4"/>
      <c r="K4" s="4"/>
    </row>
    <row r="5" spans="1:11" ht="12" customHeight="1">
      <c r="A5" s="105" t="s">
        <v>17</v>
      </c>
      <c r="B5" s="105"/>
      <c r="C5" s="105"/>
      <c r="D5" s="105"/>
      <c r="E5" s="105"/>
      <c r="F5" s="105"/>
      <c r="G5" s="105"/>
      <c r="H5" s="105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45</v>
      </c>
      <c r="F7" s="17"/>
      <c r="G7" s="17"/>
      <c r="H7" s="17"/>
    </row>
    <row r="8" spans="1:8" ht="12" customHeight="1">
      <c r="A8" s="5"/>
      <c r="B8" s="76" t="s">
        <v>252</v>
      </c>
      <c r="C8" s="5"/>
      <c r="D8" s="5"/>
      <c r="F8" s="42" t="s">
        <v>134</v>
      </c>
      <c r="G8" s="17"/>
      <c r="H8" s="42" t="s">
        <v>117</v>
      </c>
    </row>
    <row r="9" spans="1:8" ht="12" customHeight="1">
      <c r="A9" s="5"/>
      <c r="B9" s="5"/>
      <c r="C9" s="5"/>
      <c r="D9" s="5"/>
      <c r="E9" s="24"/>
      <c r="F9" s="42" t="s">
        <v>118</v>
      </c>
      <c r="G9" s="43"/>
      <c r="H9" s="42" t="s">
        <v>116</v>
      </c>
    </row>
    <row r="10" spans="1:8" ht="12.75">
      <c r="A10" s="5"/>
      <c r="B10" s="5"/>
      <c r="C10" s="5"/>
      <c r="D10" s="5"/>
      <c r="E10" s="24"/>
      <c r="F10" s="89" t="s">
        <v>253</v>
      </c>
      <c r="G10" s="43"/>
      <c r="H10" s="89" t="s">
        <v>279</v>
      </c>
    </row>
    <row r="11" spans="1:8" ht="12.75">
      <c r="A11" s="5"/>
      <c r="B11" s="5"/>
      <c r="C11" s="5"/>
      <c r="D11" s="5"/>
      <c r="E11" s="24"/>
      <c r="F11" s="42" t="s">
        <v>2</v>
      </c>
      <c r="G11" s="43"/>
      <c r="H11" s="42" t="s">
        <v>2</v>
      </c>
    </row>
    <row r="12" spans="1:8" ht="12" customHeight="1">
      <c r="A12" s="5"/>
      <c r="B12" s="5"/>
      <c r="C12" s="5"/>
      <c r="D12" s="5"/>
      <c r="F12" s="17"/>
      <c r="G12" s="17"/>
      <c r="H12" s="86"/>
    </row>
    <row r="13" spans="1:4" ht="12" customHeight="1">
      <c r="A13" s="5"/>
      <c r="B13" s="41" t="s">
        <v>42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236</v>
      </c>
      <c r="C15" s="5"/>
      <c r="D15" s="5"/>
      <c r="F15" s="2">
        <v>55870</v>
      </c>
      <c r="H15" s="2">
        <v>61606</v>
      </c>
      <c r="I15" s="5"/>
    </row>
    <row r="16" spans="2:9" ht="12.75" customHeight="1">
      <c r="B16" s="21" t="s">
        <v>237</v>
      </c>
      <c r="C16" s="5"/>
      <c r="D16" s="5"/>
      <c r="F16" s="2">
        <v>72299</v>
      </c>
      <c r="H16" s="2">
        <v>70287</v>
      </c>
      <c r="I16" s="5"/>
    </row>
    <row r="17" spans="2:9" ht="12.75" customHeight="1">
      <c r="B17" s="3" t="s">
        <v>238</v>
      </c>
      <c r="C17" s="13"/>
      <c r="F17" s="2">
        <v>273778</v>
      </c>
      <c r="H17" s="2">
        <v>273667</v>
      </c>
      <c r="I17" s="5"/>
    </row>
    <row r="18" spans="2:9" ht="12.75">
      <c r="B18" s="26" t="s">
        <v>303</v>
      </c>
      <c r="C18" s="5"/>
      <c r="D18" s="5"/>
      <c r="F18" s="2">
        <v>4411</v>
      </c>
      <c r="H18" s="2">
        <v>4551</v>
      </c>
      <c r="I18" s="5"/>
    </row>
    <row r="19" spans="2:9" ht="12.75">
      <c r="B19" s="3" t="s">
        <v>239</v>
      </c>
      <c r="C19" s="5"/>
      <c r="D19" s="5"/>
      <c r="F19" s="2">
        <v>7199</v>
      </c>
      <c r="H19" s="2">
        <v>7611</v>
      </c>
      <c r="I19" s="5"/>
    </row>
    <row r="20" spans="2:9" ht="12.75">
      <c r="B20" s="3" t="s">
        <v>44</v>
      </c>
      <c r="C20" s="5"/>
      <c r="D20" s="5"/>
      <c r="F20" s="2">
        <v>1</v>
      </c>
      <c r="H20" s="2">
        <v>1</v>
      </c>
      <c r="I20" s="5"/>
    </row>
    <row r="21" spans="2:9" ht="12.75">
      <c r="B21" s="26" t="s">
        <v>307</v>
      </c>
      <c r="C21" s="5"/>
      <c r="D21" s="5"/>
      <c r="F21" s="2">
        <v>26077</v>
      </c>
      <c r="H21" s="2">
        <v>22782</v>
      </c>
      <c r="I21" s="5"/>
    </row>
    <row r="22" spans="2:9" ht="12.75">
      <c r="B22" s="3" t="s">
        <v>240</v>
      </c>
      <c r="C22" s="5"/>
      <c r="D22" s="5"/>
      <c r="F22" s="2">
        <v>49477</v>
      </c>
      <c r="H22" s="2">
        <v>49198</v>
      </c>
      <c r="I22" s="5"/>
    </row>
    <row r="23" spans="2:9" ht="12.75">
      <c r="B23" s="3"/>
      <c r="C23" s="12"/>
      <c r="D23" s="5"/>
      <c r="F23" s="37">
        <f>SUM(F15:F22)</f>
        <v>489112</v>
      </c>
      <c r="H23" s="37">
        <f>SUM(H15:H22)</f>
        <v>489703</v>
      </c>
      <c r="I23" s="5"/>
    </row>
    <row r="24" ht="12" customHeight="1"/>
    <row r="25" ht="12" customHeight="1">
      <c r="B25" s="3"/>
    </row>
    <row r="26" spans="2:8" ht="12" customHeight="1">
      <c r="B26" s="8" t="s">
        <v>8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2" t="s">
        <v>215</v>
      </c>
      <c r="C28" s="13"/>
      <c r="F28" s="1">
        <v>162023</v>
      </c>
      <c r="G28" s="17"/>
      <c r="H28" s="1">
        <v>158394</v>
      </c>
    </row>
    <row r="29" spans="2:8" ht="12" customHeight="1">
      <c r="B29" s="3" t="s">
        <v>26</v>
      </c>
      <c r="C29" s="11"/>
      <c r="F29" s="1">
        <v>79843</v>
      </c>
      <c r="G29" s="17"/>
      <c r="H29" s="1">
        <v>72467</v>
      </c>
    </row>
    <row r="30" spans="2:8" ht="12" customHeight="1">
      <c r="B30" s="3" t="s">
        <v>51</v>
      </c>
      <c r="C30" s="11"/>
      <c r="F30" s="1">
        <v>38179</v>
      </c>
      <c r="G30" s="17"/>
      <c r="H30" s="1">
        <v>48961</v>
      </c>
    </row>
    <row r="31" spans="2:8" ht="12.75">
      <c r="B31" s="3" t="s">
        <v>241</v>
      </c>
      <c r="C31" s="11"/>
      <c r="F31" s="15">
        <v>7017</v>
      </c>
      <c r="G31" s="17"/>
      <c r="H31" s="15">
        <v>19494</v>
      </c>
    </row>
    <row r="32" spans="6:8" ht="12" customHeight="1">
      <c r="F32" s="15">
        <f>SUM(F28:F31)</f>
        <v>287062</v>
      </c>
      <c r="G32" s="17"/>
      <c r="H32" s="15">
        <f>SUM(H26:H31)</f>
        <v>299316</v>
      </c>
    </row>
    <row r="33" spans="6:8" ht="12" customHeight="1">
      <c r="F33" s="1"/>
      <c r="G33" s="17"/>
      <c r="H33" s="1"/>
    </row>
    <row r="34" spans="2:8" ht="12" customHeight="1">
      <c r="B34" s="8" t="s">
        <v>9</v>
      </c>
      <c r="F34" s="1"/>
      <c r="G34" s="17"/>
      <c r="H34" s="1"/>
    </row>
    <row r="35" spans="2:8" ht="12" customHeight="1">
      <c r="B35" s="3"/>
      <c r="F35" s="1"/>
      <c r="G35" s="17"/>
      <c r="H35" s="1"/>
    </row>
    <row r="36" spans="2:8" ht="12" customHeight="1">
      <c r="B36" s="3" t="s">
        <v>242</v>
      </c>
      <c r="C36" s="11"/>
      <c r="F36" s="1">
        <v>65022</v>
      </c>
      <c r="G36" s="17"/>
      <c r="H36" s="1">
        <v>70433</v>
      </c>
    </row>
    <row r="37" spans="2:8" ht="12" customHeight="1">
      <c r="B37" s="3" t="s">
        <v>50</v>
      </c>
      <c r="C37" s="11"/>
      <c r="F37" s="1">
        <v>46796</v>
      </c>
      <c r="G37" s="17"/>
      <c r="H37" s="1">
        <v>47178</v>
      </c>
    </row>
    <row r="38" spans="2:8" ht="12" customHeight="1">
      <c r="B38" s="26" t="s">
        <v>304</v>
      </c>
      <c r="C38" s="11"/>
      <c r="F38" s="1">
        <v>947</v>
      </c>
      <c r="G38" s="17"/>
      <c r="H38" s="1">
        <v>1398</v>
      </c>
    </row>
    <row r="39" spans="2:8" ht="12" customHeight="1">
      <c r="B39" s="26" t="s">
        <v>305</v>
      </c>
      <c r="C39" s="11"/>
      <c r="F39" s="96">
        <v>0</v>
      </c>
      <c r="G39" s="17"/>
      <c r="H39" s="1">
        <v>756</v>
      </c>
    </row>
    <row r="40" spans="3:8" ht="12" customHeight="1">
      <c r="C40" s="3"/>
      <c r="F40" s="39">
        <f>SUM(F36:F39)</f>
        <v>112765</v>
      </c>
      <c r="G40" s="17"/>
      <c r="H40" s="39">
        <f>SUM(H36:H39)</f>
        <v>119765</v>
      </c>
    </row>
    <row r="41" ht="12" customHeight="1"/>
    <row r="42" spans="2:8" ht="12" customHeight="1">
      <c r="B42" s="8" t="s">
        <v>10</v>
      </c>
      <c r="F42" s="2">
        <f>+F32-F40</f>
        <v>174297</v>
      </c>
      <c r="H42" s="2">
        <f>+H32-H40</f>
        <v>179551</v>
      </c>
    </row>
    <row r="43" spans="6:8" ht="13.5" customHeight="1" thickBot="1">
      <c r="F43" s="16">
        <f>+F42+F23</f>
        <v>663409</v>
      </c>
      <c r="H43" s="16">
        <f>+H42+H23</f>
        <v>669254</v>
      </c>
    </row>
    <row r="44" spans="6:8" ht="13.5" customHeight="1">
      <c r="F44" s="17"/>
      <c r="H44" s="17"/>
    </row>
    <row r="45" spans="2:8" ht="13.5" customHeight="1">
      <c r="B45" s="24" t="s">
        <v>23</v>
      </c>
      <c r="F45" s="17"/>
      <c r="H45" s="17"/>
    </row>
    <row r="46" spans="5:8" ht="12" customHeight="1">
      <c r="E46" s="17"/>
      <c r="F46" s="17"/>
      <c r="G46" s="17"/>
      <c r="H46" s="17"/>
    </row>
    <row r="47" spans="5:8" ht="12" customHeight="1">
      <c r="E47" s="17"/>
      <c r="F47" s="17"/>
      <c r="G47" s="17"/>
      <c r="H47" s="17"/>
    </row>
    <row r="48" spans="2:8" ht="12.75">
      <c r="B48" s="3" t="s">
        <v>243</v>
      </c>
      <c r="E48" s="17"/>
      <c r="F48" s="17">
        <v>314667</v>
      </c>
      <c r="G48" s="17"/>
      <c r="H48" s="17">
        <v>314667</v>
      </c>
    </row>
    <row r="49" spans="2:8" ht="12.75">
      <c r="B49" s="3" t="s">
        <v>47</v>
      </c>
      <c r="E49" s="17"/>
      <c r="F49" s="17">
        <v>306748</v>
      </c>
      <c r="G49" s="17"/>
      <c r="H49" s="17">
        <v>309025</v>
      </c>
    </row>
    <row r="50" spans="2:8" ht="12.75">
      <c r="B50" s="3" t="s">
        <v>154</v>
      </c>
      <c r="C50" s="11"/>
      <c r="E50" s="17"/>
      <c r="F50" s="44">
        <v>-1249</v>
      </c>
      <c r="G50" s="17"/>
      <c r="H50" s="44">
        <v>-1237</v>
      </c>
    </row>
    <row r="51" spans="2:8" ht="12.75">
      <c r="B51" s="2" t="s">
        <v>48</v>
      </c>
      <c r="C51" s="11"/>
      <c r="E51" s="17"/>
      <c r="F51" s="17">
        <f>SUM(F48:F50)</f>
        <v>620166</v>
      </c>
      <c r="G51" s="17"/>
      <c r="H51" s="17">
        <f>SUM(H48:H50)</f>
        <v>622455</v>
      </c>
    </row>
    <row r="52" spans="2:8" ht="12.75">
      <c r="B52" s="3" t="s">
        <v>244</v>
      </c>
      <c r="C52" s="3"/>
      <c r="F52" s="80">
        <v>0</v>
      </c>
      <c r="H52" s="2">
        <v>4006</v>
      </c>
    </row>
    <row r="53" spans="2:8" ht="12.75">
      <c r="B53" s="3"/>
      <c r="C53" s="3"/>
      <c r="F53" s="37">
        <f>SUM(F51:F52)</f>
        <v>620166</v>
      </c>
      <c r="H53" s="37">
        <f>SUM(H51:H52)</f>
        <v>626461</v>
      </c>
    </row>
    <row r="54" spans="2:3" ht="12.75">
      <c r="B54" s="3"/>
      <c r="C54" s="3"/>
    </row>
    <row r="55" spans="2:8" ht="12.75">
      <c r="B55" s="3" t="s">
        <v>245</v>
      </c>
      <c r="C55" s="3"/>
      <c r="F55" s="14">
        <v>1773</v>
      </c>
      <c r="H55" s="14">
        <v>1654</v>
      </c>
    </row>
    <row r="56" spans="2:8" ht="12.75">
      <c r="B56" s="3" t="s">
        <v>246</v>
      </c>
      <c r="F56" s="1">
        <v>33293</v>
      </c>
      <c r="H56" s="1">
        <v>35353</v>
      </c>
    </row>
    <row r="57" spans="2:8" ht="12" customHeight="1">
      <c r="B57" s="26" t="s">
        <v>306</v>
      </c>
      <c r="F57" s="1">
        <v>8177</v>
      </c>
      <c r="H57" s="15">
        <v>5786</v>
      </c>
    </row>
    <row r="58" spans="2:8" ht="13.5" customHeight="1">
      <c r="B58" s="3" t="s">
        <v>49</v>
      </c>
      <c r="F58" s="39">
        <f>SUM(F55:F57)</f>
        <v>43243</v>
      </c>
      <c r="H58" s="39">
        <f>SUM(H55:H57)</f>
        <v>42793</v>
      </c>
    </row>
    <row r="59" spans="2:8" ht="13.5" customHeight="1">
      <c r="B59" s="3"/>
      <c r="F59" s="17"/>
      <c r="H59" s="17"/>
    </row>
    <row r="60" spans="2:8" ht="13.5" customHeight="1" thickBot="1">
      <c r="B60" s="3"/>
      <c r="F60" s="47">
        <f>+F53+F58</f>
        <v>663409</v>
      </c>
      <c r="H60" s="47">
        <f>+H53+H58</f>
        <v>669254</v>
      </c>
    </row>
    <row r="61" spans="2:8" ht="13.5" customHeight="1">
      <c r="B61" s="3"/>
      <c r="F61" s="17"/>
      <c r="H61" s="17"/>
    </row>
    <row r="62" spans="2:8" ht="13.5" customHeight="1">
      <c r="B62" s="3"/>
      <c r="F62" s="17"/>
      <c r="H62" s="17"/>
    </row>
    <row r="63" spans="2:8" ht="13.5" customHeight="1">
      <c r="B63" s="45"/>
      <c r="C63" s="17"/>
      <c r="D63" s="17"/>
      <c r="E63" s="17"/>
      <c r="F63" s="46"/>
      <c r="G63" s="17"/>
      <c r="H63" s="46"/>
    </row>
    <row r="64" spans="2:8" ht="13.5" customHeight="1">
      <c r="B64" s="45" t="s">
        <v>222</v>
      </c>
      <c r="C64" s="17"/>
      <c r="D64" s="17"/>
      <c r="E64" s="17"/>
      <c r="F64" s="18"/>
      <c r="G64" s="17"/>
      <c r="H64" s="18"/>
    </row>
    <row r="65" ht="12" customHeight="1">
      <c r="B65" s="67" t="s">
        <v>261</v>
      </c>
    </row>
    <row r="66" ht="12" customHeight="1">
      <c r="B66" s="2" t="s">
        <v>223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2" ht="12" customHeight="1">
      <c r="A101" s="3"/>
      <c r="B101" s="26"/>
    </row>
    <row r="102" ht="12" customHeight="1">
      <c r="B102" s="26"/>
    </row>
    <row r="103" ht="12" customHeight="1"/>
    <row r="104" spans="1:2" ht="12" customHeight="1">
      <c r="A104" s="3"/>
      <c r="B104" s="3"/>
    </row>
    <row r="105" ht="12" customHeight="1">
      <c r="A105" s="3"/>
    </row>
    <row r="106" spans="1:2" ht="12" customHeight="1">
      <c r="A106" s="3"/>
      <c r="B106" s="3"/>
    </row>
    <row r="107" ht="12" customHeight="1"/>
    <row r="108" spans="1:2" ht="12" customHeight="1">
      <c r="A108" s="3"/>
      <c r="B108" s="3"/>
    </row>
    <row r="109" ht="12" customHeight="1"/>
    <row r="110" ht="12" customHeight="1">
      <c r="F110" s="6"/>
    </row>
    <row r="111" ht="12" customHeight="1"/>
    <row r="112" spans="2:6" ht="12" customHeight="1">
      <c r="B112" s="3"/>
      <c r="F112" s="7"/>
    </row>
    <row r="113" spans="2:6" ht="12" customHeight="1">
      <c r="B113" s="3"/>
      <c r="F113" s="7"/>
    </row>
    <row r="114" spans="2:6" ht="12" customHeight="1">
      <c r="B114" s="3"/>
      <c r="F114" s="25"/>
    </row>
    <row r="115" ht="12" customHeight="1"/>
    <row r="116" ht="12" customHeight="1">
      <c r="F116" s="7"/>
    </row>
    <row r="117" ht="12" customHeight="1"/>
    <row r="118" ht="12" customHeight="1"/>
    <row r="119" spans="1:2" ht="12" customHeight="1">
      <c r="A119" s="3"/>
      <c r="B119" s="3"/>
    </row>
    <row r="120" ht="12" customHeight="1"/>
    <row r="121" spans="1:2" ht="12" customHeight="1">
      <c r="A121" s="3"/>
      <c r="B121" s="3"/>
    </row>
    <row r="122" ht="12" customHeight="1"/>
    <row r="123" ht="12" customHeight="1">
      <c r="F123" s="6"/>
    </row>
    <row r="124" ht="12" customHeight="1"/>
    <row r="125" spans="2:6" ht="12" customHeight="1">
      <c r="B125" s="3"/>
      <c r="F125" s="7"/>
    </row>
    <row r="126" ht="12" customHeight="1"/>
    <row r="127" spans="1:2" ht="12" customHeight="1">
      <c r="A127" s="3"/>
      <c r="B127" s="26"/>
    </row>
    <row r="128" ht="12" customHeight="1">
      <c r="B128" s="26"/>
    </row>
    <row r="129" ht="12" customHeight="1"/>
    <row r="130" ht="12" customHeight="1">
      <c r="F130" s="6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ht="12" customHeight="1">
      <c r="B136" s="3"/>
    </row>
    <row r="137" ht="12" customHeight="1"/>
    <row r="138" spans="1:2" ht="12" customHeight="1">
      <c r="A138" s="3"/>
      <c r="B138" s="26"/>
    </row>
    <row r="139" ht="12" customHeight="1">
      <c r="B139" s="26"/>
    </row>
    <row r="140" ht="12" customHeight="1">
      <c r="B140" s="26"/>
    </row>
    <row r="141" ht="12" customHeight="1"/>
    <row r="142" spans="1:2" ht="12" customHeight="1">
      <c r="A142" s="3"/>
      <c r="B142" s="26"/>
    </row>
    <row r="143" ht="12" customHeight="1">
      <c r="B143" s="26"/>
    </row>
    <row r="144" ht="12" customHeight="1"/>
    <row r="145" spans="1:2" ht="12" customHeight="1">
      <c r="A145" s="3"/>
      <c r="B145" s="3"/>
    </row>
    <row r="146" ht="12" customHeight="1"/>
    <row r="147" spans="1:2" ht="12" customHeight="1">
      <c r="A147" s="3"/>
      <c r="B147" s="26"/>
    </row>
    <row r="148" ht="12" customHeight="1">
      <c r="B148" s="26"/>
    </row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spans="1:2" ht="12" customHeight="1">
      <c r="A158" s="3"/>
      <c r="B158" s="3"/>
    </row>
    <row r="159" ht="12" customHeight="1"/>
    <row r="160" ht="12" customHeight="1">
      <c r="F160" s="6"/>
    </row>
    <row r="161" ht="12" customHeight="1"/>
    <row r="162" ht="12" customHeight="1">
      <c r="B162" s="3"/>
    </row>
    <row r="163" spans="3:6" ht="12" customHeight="1">
      <c r="C163" s="3"/>
      <c r="F163" s="7"/>
    </row>
    <row r="164" spans="3:6" ht="12" customHeight="1">
      <c r="C164" s="3"/>
      <c r="F164" s="7"/>
    </row>
    <row r="165" ht="12" customHeight="1"/>
    <row r="166" ht="12" customHeight="1">
      <c r="F166" s="7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spans="1:2" ht="12" customHeight="1">
      <c r="A178" s="3"/>
      <c r="B178" s="3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/>
    <row r="195" ht="12" customHeight="1">
      <c r="A195" s="3"/>
    </row>
    <row r="196" ht="12" customHeight="1"/>
    <row r="197" spans="1:2" ht="12" customHeight="1">
      <c r="A197" s="3"/>
      <c r="B197" s="3"/>
    </row>
    <row r="198" ht="12" customHeight="1"/>
    <row r="199" spans="1:2" ht="12" customHeight="1">
      <c r="A199" s="3"/>
      <c r="B199" s="3"/>
    </row>
    <row r="200" ht="12" customHeight="1">
      <c r="B200" s="3"/>
    </row>
    <row r="201" ht="12" customHeight="1"/>
    <row r="202" spans="1:2" ht="12" customHeight="1">
      <c r="A202" s="3"/>
      <c r="B202" s="3"/>
    </row>
    <row r="203" ht="12" customHeight="1"/>
    <row r="204" spans="1:2" ht="12" customHeight="1">
      <c r="A204" s="3"/>
      <c r="B204" s="3"/>
    </row>
    <row r="205" ht="12" customHeight="1"/>
    <row r="206" ht="12" customHeight="1"/>
    <row r="207" ht="12" customHeight="1">
      <c r="A207" s="3"/>
    </row>
    <row r="208" ht="12" customHeight="1"/>
    <row r="209" ht="12" customHeight="1"/>
    <row r="210" ht="12" customHeight="1">
      <c r="A210" s="3"/>
    </row>
    <row r="211" ht="12" customHeight="1">
      <c r="A211" s="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>
      <c r="C370" s="3" t="s">
        <v>3</v>
      </c>
    </row>
    <row r="371" ht="12" customHeight="1"/>
    <row r="372" ht="12" customHeight="1">
      <c r="C372" s="3" t="s">
        <v>4</v>
      </c>
    </row>
    <row r="373" ht="12" customHeight="1"/>
    <row r="374" ht="12" customHeight="1">
      <c r="C374" s="3" t="s">
        <v>5</v>
      </c>
    </row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>
      <c r="A1227" s="3" t="s">
        <v>6</v>
      </c>
    </row>
    <row r="1228" ht="12" customHeight="1"/>
    <row r="1229" ht="12" customHeight="1">
      <c r="A1229" s="3" t="s">
        <v>3</v>
      </c>
    </row>
    <row r="1230" ht="12" customHeight="1"/>
    <row r="1231" ht="12" customHeight="1">
      <c r="A1231" s="3" t="s">
        <v>4</v>
      </c>
    </row>
    <row r="1232" ht="12" customHeight="1"/>
    <row r="1233" ht="12" customHeight="1">
      <c r="A1233" s="3" t="s">
        <v>7</v>
      </c>
    </row>
    <row r="1234" ht="12" customHeight="1">
      <c r="A1234" s="3" t="s">
        <v>6</v>
      </c>
    </row>
    <row r="1235" ht="12" customHeight="1"/>
    <row r="1236" ht="12" customHeight="1">
      <c r="A1236" s="3" t="s">
        <v>3</v>
      </c>
    </row>
    <row r="1237" ht="12" customHeight="1"/>
    <row r="1238" ht="12" customHeight="1">
      <c r="A1238" s="3" t="s">
        <v>4</v>
      </c>
    </row>
    <row r="1239" ht="12" customHeight="1"/>
    <row r="1240" ht="12" customHeight="1">
      <c r="A1240" s="3" t="s">
        <v>7</v>
      </c>
    </row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636" ht="12" customHeight="1"/>
    <row r="1638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</sheetData>
  <mergeCells count="3">
    <mergeCell ref="A3:H3"/>
    <mergeCell ref="A4:H4"/>
    <mergeCell ref="A5:H5"/>
  </mergeCells>
  <printOptions/>
  <pageMargins left="0.512" right="0.16" top="0.45" bottom="0.25" header="0.31" footer="0.2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SheetLayoutView="100" workbookViewId="0" topLeftCell="A20">
      <selection activeCell="E4" sqref="E4"/>
    </sheetView>
  </sheetViews>
  <sheetFormatPr defaultColWidth="9.140625" defaultRowHeight="12.75"/>
  <cols>
    <col min="1" max="1" width="34.00390625" style="51" customWidth="1"/>
    <col min="2" max="2" width="13.140625" style="51" customWidth="1"/>
    <col min="3" max="4" width="12.28125" style="51" customWidth="1"/>
    <col min="5" max="6" width="14.421875" style="51" customWidth="1"/>
    <col min="7" max="7" width="15.00390625" style="51" customWidth="1"/>
    <col min="8" max="8" width="11.421875" style="51" customWidth="1"/>
    <col min="9" max="16384" width="9.140625" style="51" customWidth="1"/>
  </cols>
  <sheetData>
    <row r="1" spans="1:8" ht="12.75">
      <c r="A1" s="105" t="s">
        <v>15</v>
      </c>
      <c r="B1" s="105"/>
      <c r="C1" s="105"/>
      <c r="D1" s="105"/>
      <c r="E1" s="105"/>
      <c r="F1" s="105"/>
      <c r="G1" s="105"/>
      <c r="H1" s="105"/>
    </row>
    <row r="2" spans="1:8" ht="12.75">
      <c r="A2" s="105" t="s">
        <v>16</v>
      </c>
      <c r="B2" s="105"/>
      <c r="C2" s="105"/>
      <c r="D2" s="105"/>
      <c r="E2" s="105"/>
      <c r="F2" s="105"/>
      <c r="G2" s="105"/>
      <c r="H2" s="105"/>
    </row>
    <row r="3" spans="1:8" ht="12.75">
      <c r="A3" s="105" t="s">
        <v>17</v>
      </c>
      <c r="B3" s="105"/>
      <c r="C3" s="105"/>
      <c r="D3" s="105"/>
      <c r="E3" s="105"/>
      <c r="F3" s="105"/>
      <c r="G3" s="105"/>
      <c r="H3" s="105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0" t="s">
        <v>64</v>
      </c>
    </row>
    <row r="6" ht="12.75">
      <c r="A6" s="88" t="s">
        <v>256</v>
      </c>
    </row>
    <row r="7" ht="12.75">
      <c r="F7" s="52" t="s">
        <v>155</v>
      </c>
    </row>
    <row r="8" spans="2:8" ht="12.75">
      <c r="B8" s="52" t="s">
        <v>59</v>
      </c>
      <c r="C8" s="52" t="s">
        <v>113</v>
      </c>
      <c r="D8" s="52" t="s">
        <v>148</v>
      </c>
      <c r="E8" s="52" t="s">
        <v>150</v>
      </c>
      <c r="F8" s="52" t="s">
        <v>151</v>
      </c>
      <c r="G8" s="52" t="s">
        <v>152</v>
      </c>
      <c r="H8" s="52" t="s">
        <v>61</v>
      </c>
    </row>
    <row r="9" spans="2:8" ht="12.75">
      <c r="B9" s="52" t="s">
        <v>60</v>
      </c>
      <c r="C9" s="52" t="s">
        <v>114</v>
      </c>
      <c r="D9" s="52" t="s">
        <v>149</v>
      </c>
      <c r="E9" s="52" t="s">
        <v>47</v>
      </c>
      <c r="F9" s="52" t="s">
        <v>47</v>
      </c>
      <c r="G9" s="52" t="s">
        <v>170</v>
      </c>
      <c r="H9" s="52"/>
    </row>
    <row r="10" spans="2:8" ht="12.75">
      <c r="B10" s="52"/>
      <c r="C10" s="52"/>
      <c r="D10" s="52"/>
      <c r="E10" s="52"/>
      <c r="F10" s="52"/>
      <c r="G10" s="53"/>
      <c r="H10" s="52"/>
    </row>
    <row r="11" spans="2:8" ht="12.75">
      <c r="B11" s="52" t="s">
        <v>2</v>
      </c>
      <c r="C11" s="52" t="s">
        <v>2</v>
      </c>
      <c r="D11" s="52" t="s">
        <v>2</v>
      </c>
      <c r="E11" s="52" t="s">
        <v>2</v>
      </c>
      <c r="F11" s="52" t="s">
        <v>2</v>
      </c>
      <c r="G11" s="52" t="s">
        <v>2</v>
      </c>
      <c r="H11" s="52" t="s">
        <v>2</v>
      </c>
    </row>
    <row r="12" spans="2:8" ht="12.75">
      <c r="B12" s="52"/>
      <c r="C12" s="52"/>
      <c r="D12" s="52"/>
      <c r="E12" s="52"/>
      <c r="F12" s="52"/>
      <c r="G12" s="52"/>
      <c r="H12" s="52"/>
    </row>
    <row r="13" spans="2:8" ht="12.75">
      <c r="B13" s="52"/>
      <c r="C13" s="52"/>
      <c r="D13" s="52"/>
      <c r="E13" s="52"/>
      <c r="F13" s="52"/>
      <c r="G13" s="52"/>
      <c r="H13" s="52"/>
    </row>
    <row r="14" spans="1:8" ht="12.75">
      <c r="A14" s="75" t="s">
        <v>257</v>
      </c>
      <c r="B14" s="84">
        <v>314667</v>
      </c>
      <c r="C14" s="84">
        <v>-1237</v>
      </c>
      <c r="D14" s="84">
        <v>116320</v>
      </c>
      <c r="E14" s="84">
        <v>77530</v>
      </c>
      <c r="F14" s="84">
        <v>11622</v>
      </c>
      <c r="G14" s="84">
        <v>103553</v>
      </c>
      <c r="H14" s="84">
        <f>SUM(B14:G14)</f>
        <v>622455</v>
      </c>
    </row>
    <row r="15" spans="2:8" ht="12.75">
      <c r="B15" s="52"/>
      <c r="C15" s="52"/>
      <c r="D15" s="52"/>
      <c r="E15" s="52"/>
      <c r="F15" s="52"/>
      <c r="G15" s="52"/>
      <c r="H15" s="52"/>
    </row>
    <row r="16" spans="1:8" ht="12.75">
      <c r="A16" s="51" t="s">
        <v>172</v>
      </c>
      <c r="B16" s="78">
        <v>0</v>
      </c>
      <c r="C16" s="78">
        <v>-12</v>
      </c>
      <c r="D16" s="78">
        <v>0</v>
      </c>
      <c r="E16" s="78">
        <v>0</v>
      </c>
      <c r="F16" s="78">
        <v>0</v>
      </c>
      <c r="G16" s="78">
        <v>0</v>
      </c>
      <c r="H16" s="78">
        <f>SUM(B16:G16)</f>
        <v>-12</v>
      </c>
    </row>
    <row r="17" spans="2:8" ht="12.75">
      <c r="B17" s="78"/>
      <c r="C17" s="78"/>
      <c r="D17" s="78"/>
      <c r="E17" s="78"/>
      <c r="F17" s="78"/>
      <c r="G17" s="78"/>
      <c r="H17" s="78"/>
    </row>
    <row r="18" spans="1:8" ht="12.75">
      <c r="A18" s="51" t="s">
        <v>198</v>
      </c>
      <c r="B18" s="78">
        <v>0</v>
      </c>
      <c r="C18" s="78">
        <v>0</v>
      </c>
      <c r="D18" s="78">
        <v>0</v>
      </c>
      <c r="E18" s="78">
        <v>0</v>
      </c>
      <c r="F18" s="78">
        <v>-135</v>
      </c>
      <c r="G18" s="78">
        <v>0</v>
      </c>
      <c r="H18" s="78">
        <f>SUM(B18:G18)</f>
        <v>-135</v>
      </c>
    </row>
    <row r="19" spans="2:8" ht="12.75">
      <c r="B19" s="78"/>
      <c r="C19" s="78"/>
      <c r="D19" s="78"/>
      <c r="E19" s="78"/>
      <c r="F19" s="78"/>
      <c r="G19" s="78"/>
      <c r="H19" s="78"/>
    </row>
    <row r="20" spans="1:8" ht="12.75">
      <c r="A20" s="51" t="s">
        <v>204</v>
      </c>
      <c r="B20" s="78">
        <v>0</v>
      </c>
      <c r="C20" s="78">
        <v>0</v>
      </c>
      <c r="D20" s="78">
        <v>0</v>
      </c>
      <c r="E20" s="78">
        <v>-111</v>
      </c>
      <c r="F20" s="78">
        <v>0</v>
      </c>
      <c r="G20" s="78">
        <v>111</v>
      </c>
      <c r="H20" s="78">
        <f>SUM(B20:G20)</f>
        <v>0</v>
      </c>
    </row>
    <row r="21" spans="2:8" ht="12.75">
      <c r="B21" s="78"/>
      <c r="C21" s="78"/>
      <c r="D21" s="78"/>
      <c r="E21" s="78"/>
      <c r="F21" s="78"/>
      <c r="G21" s="78"/>
      <c r="H21" s="78"/>
    </row>
    <row r="22" spans="1:8" ht="12.75">
      <c r="A22" s="75" t="s">
        <v>199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2364</v>
      </c>
      <c r="H22" s="78">
        <f>SUM(B22:G22)</f>
        <v>2364</v>
      </c>
    </row>
    <row r="23" spans="1:8" ht="12.75">
      <c r="A23" s="75"/>
      <c r="B23" s="78"/>
      <c r="C23" s="78"/>
      <c r="D23" s="78"/>
      <c r="E23" s="78"/>
      <c r="F23" s="78"/>
      <c r="G23" s="78"/>
      <c r="H23" s="78"/>
    </row>
    <row r="24" spans="1:8" ht="12.75">
      <c r="A24" s="62" t="s">
        <v>230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-4506</v>
      </c>
      <c r="H24" s="78">
        <f>SUM(B24:G24)</f>
        <v>-4506</v>
      </c>
    </row>
    <row r="25" spans="1:8" ht="12.75">
      <c r="A25" s="75" t="s">
        <v>258</v>
      </c>
      <c r="B25" s="78"/>
      <c r="C25" s="78"/>
      <c r="D25" s="78"/>
      <c r="E25" s="78"/>
      <c r="F25" s="78"/>
      <c r="G25" s="78"/>
      <c r="H25" s="78"/>
    </row>
    <row r="27" spans="1:8" ht="13.5" thickBot="1">
      <c r="A27" s="75" t="s">
        <v>280</v>
      </c>
      <c r="B27" s="55">
        <f aca="true" t="shared" si="0" ref="B27:H27">SUM(B14:B25)</f>
        <v>314667</v>
      </c>
      <c r="C27" s="55">
        <f t="shared" si="0"/>
        <v>-1249</v>
      </c>
      <c r="D27" s="55">
        <f t="shared" si="0"/>
        <v>116320</v>
      </c>
      <c r="E27" s="55">
        <f t="shared" si="0"/>
        <v>77419</v>
      </c>
      <c r="F27" s="55">
        <f t="shared" si="0"/>
        <v>11487</v>
      </c>
      <c r="G27" s="55">
        <f t="shared" si="0"/>
        <v>101522</v>
      </c>
      <c r="H27" s="55">
        <f t="shared" si="0"/>
        <v>620166</v>
      </c>
    </row>
    <row r="28" spans="2:8" ht="13.5" thickTop="1">
      <c r="B28" s="52"/>
      <c r="C28" s="52"/>
      <c r="D28" s="52"/>
      <c r="E28" s="52"/>
      <c r="F28" s="52"/>
      <c r="G28" s="52"/>
      <c r="H28" s="52"/>
    </row>
    <row r="29" spans="2:8" ht="12.75">
      <c r="B29" s="52"/>
      <c r="C29" s="52"/>
      <c r="D29" s="52"/>
      <c r="E29" s="52"/>
      <c r="F29" s="52"/>
      <c r="G29" s="52"/>
      <c r="H29" s="52"/>
    </row>
    <row r="30" spans="1:8" ht="12.75">
      <c r="A30" s="51" t="s">
        <v>213</v>
      </c>
      <c r="B30" s="84">
        <v>314667</v>
      </c>
      <c r="C30" s="84">
        <v>-1209</v>
      </c>
      <c r="D30" s="84">
        <v>116320</v>
      </c>
      <c r="E30" s="84">
        <v>79137</v>
      </c>
      <c r="F30" s="84">
        <v>11450</v>
      </c>
      <c r="G30" s="84">
        <v>99944</v>
      </c>
      <c r="H30" s="84">
        <v>620309</v>
      </c>
    </row>
    <row r="31" spans="2:8" ht="12.75">
      <c r="B31" s="52"/>
      <c r="C31" s="52"/>
      <c r="D31" s="52"/>
      <c r="E31" s="52"/>
      <c r="F31" s="52"/>
      <c r="G31" s="52"/>
      <c r="H31" s="52"/>
    </row>
    <row r="32" spans="1:8" ht="12.75">
      <c r="A32" s="51" t="s">
        <v>172</v>
      </c>
      <c r="B32" s="78">
        <v>0</v>
      </c>
      <c r="C32" s="78">
        <v>-13</v>
      </c>
      <c r="D32" s="78">
        <v>0</v>
      </c>
      <c r="E32" s="78">
        <v>0</v>
      </c>
      <c r="F32" s="78">
        <v>0</v>
      </c>
      <c r="G32" s="78">
        <v>0</v>
      </c>
      <c r="H32" s="78">
        <f>SUM(B32:G32)</f>
        <v>-13</v>
      </c>
    </row>
    <row r="33" spans="2:8" ht="12.75">
      <c r="B33" s="78"/>
      <c r="C33" s="78"/>
      <c r="D33" s="78"/>
      <c r="E33" s="78"/>
      <c r="F33" s="78"/>
      <c r="G33" s="78"/>
      <c r="H33" s="78"/>
    </row>
    <row r="34" spans="1:8" ht="12.75">
      <c r="A34" s="51" t="s">
        <v>198</v>
      </c>
      <c r="B34" s="78">
        <v>0</v>
      </c>
      <c r="C34" s="78">
        <v>0</v>
      </c>
      <c r="D34" s="78">
        <v>0</v>
      </c>
      <c r="E34" s="78">
        <v>0</v>
      </c>
      <c r="F34" s="78">
        <v>-31</v>
      </c>
      <c r="G34" s="78">
        <v>0</v>
      </c>
      <c r="H34" s="78">
        <f>SUM(B34:G34)</f>
        <v>-31</v>
      </c>
    </row>
    <row r="35" spans="2:8" ht="12.75">
      <c r="B35" s="78"/>
      <c r="C35" s="78"/>
      <c r="D35" s="78"/>
      <c r="E35" s="78"/>
      <c r="F35" s="78"/>
      <c r="G35" s="78"/>
      <c r="H35" s="78"/>
    </row>
    <row r="36" spans="1:8" ht="12.75">
      <c r="A36" s="51" t="s">
        <v>204</v>
      </c>
      <c r="B36" s="78">
        <v>0</v>
      </c>
      <c r="C36" s="78">
        <v>0</v>
      </c>
      <c r="D36" s="78">
        <v>0</v>
      </c>
      <c r="E36" s="78">
        <f>-G36</f>
        <v>-572</v>
      </c>
      <c r="F36" s="78">
        <v>0</v>
      </c>
      <c r="G36" s="78">
        <v>572</v>
      </c>
      <c r="H36" s="78">
        <f>SUM(B36:G36)</f>
        <v>0</v>
      </c>
    </row>
    <row r="37" spans="2:8" ht="12.75">
      <c r="B37" s="78"/>
      <c r="C37" s="78"/>
      <c r="D37" s="78"/>
      <c r="E37" s="78"/>
      <c r="F37" s="78"/>
      <c r="G37" s="78"/>
      <c r="H37" s="78"/>
    </row>
    <row r="38" spans="1:8" ht="12.75">
      <c r="A38" s="75" t="s">
        <v>199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1173</v>
      </c>
      <c r="H38" s="78">
        <f>SUM(B38:G38)</f>
        <v>1173</v>
      </c>
    </row>
    <row r="39" spans="1:8" ht="12.75">
      <c r="A39" s="75"/>
      <c r="B39" s="78"/>
      <c r="C39" s="78"/>
      <c r="D39" s="78"/>
      <c r="E39" s="78"/>
      <c r="F39" s="78"/>
      <c r="G39" s="78"/>
      <c r="H39" s="78"/>
    </row>
    <row r="40" spans="1:8" ht="12.75">
      <c r="A40" s="62" t="s">
        <v>230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-4506</v>
      </c>
      <c r="H40" s="78">
        <f>SUM(B40:G40)</f>
        <v>-4506</v>
      </c>
    </row>
    <row r="41" spans="1:8" ht="12.75">
      <c r="A41" s="75" t="s">
        <v>231</v>
      </c>
      <c r="B41" s="78"/>
      <c r="C41" s="78"/>
      <c r="D41" s="78"/>
      <c r="E41" s="78"/>
      <c r="F41" s="78"/>
      <c r="G41" s="78"/>
      <c r="H41" s="78"/>
    </row>
    <row r="43" spans="1:8" ht="13.5" thickBot="1">
      <c r="A43" s="51" t="s">
        <v>226</v>
      </c>
      <c r="B43" s="55">
        <f aca="true" t="shared" si="1" ref="B43:H43">SUM(B30:B41)</f>
        <v>314667</v>
      </c>
      <c r="C43" s="55">
        <f t="shared" si="1"/>
        <v>-1222</v>
      </c>
      <c r="D43" s="55">
        <f t="shared" si="1"/>
        <v>116320</v>
      </c>
      <c r="E43" s="55">
        <f t="shared" si="1"/>
        <v>78565</v>
      </c>
      <c r="F43" s="55">
        <f t="shared" si="1"/>
        <v>11419</v>
      </c>
      <c r="G43" s="55">
        <f t="shared" si="1"/>
        <v>97183</v>
      </c>
      <c r="H43" s="55">
        <f t="shared" si="1"/>
        <v>616932</v>
      </c>
    </row>
    <row r="44" ht="13.5" thickTop="1"/>
    <row r="48" ht="12.75">
      <c r="A48" s="45" t="s">
        <v>217</v>
      </c>
    </row>
    <row r="49" ht="12.75">
      <c r="A49" s="67" t="s">
        <v>260</v>
      </c>
    </row>
    <row r="50" ht="12.75">
      <c r="A50" s="51" t="s">
        <v>211</v>
      </c>
    </row>
  </sheetData>
  <mergeCells count="3">
    <mergeCell ref="A1:H1"/>
    <mergeCell ref="A2:H2"/>
    <mergeCell ref="A3:H3"/>
  </mergeCells>
  <printOptions/>
  <pageMargins left="0.55" right="0.28" top="0.73" bottom="1" header="0.5" footer="0.5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SheetLayoutView="100" workbookViewId="0" topLeftCell="A41">
      <selection activeCell="C60" sqref="C60"/>
    </sheetView>
  </sheetViews>
  <sheetFormatPr defaultColWidth="9.140625" defaultRowHeight="12.75"/>
  <cols>
    <col min="1" max="1" width="47.28125" style="51" customWidth="1"/>
    <col min="2" max="2" width="16.7109375" style="51" customWidth="1"/>
    <col min="3" max="3" width="16.421875" style="51" customWidth="1"/>
    <col min="4" max="4" width="17.140625" style="51" customWidth="1"/>
    <col min="5" max="16384" width="9.140625" style="51" customWidth="1"/>
  </cols>
  <sheetData>
    <row r="1" spans="1:13" ht="12.75">
      <c r="A1" s="105" t="s">
        <v>15</v>
      </c>
      <c r="B1" s="105"/>
      <c r="C1" s="105"/>
      <c r="D1" s="105"/>
      <c r="E1" s="105"/>
      <c r="F1" s="19"/>
      <c r="G1" s="19"/>
      <c r="H1" s="19"/>
      <c r="I1" s="19"/>
      <c r="J1" s="19"/>
      <c r="K1" s="19"/>
      <c r="L1" s="19"/>
      <c r="M1" s="19"/>
    </row>
    <row r="2" spans="1:13" ht="12.75">
      <c r="A2" s="105" t="s">
        <v>16</v>
      </c>
      <c r="B2" s="105"/>
      <c r="C2" s="105"/>
      <c r="D2" s="105"/>
      <c r="E2" s="105"/>
      <c r="F2" s="19"/>
      <c r="G2" s="19"/>
      <c r="H2" s="19"/>
      <c r="I2" s="19"/>
      <c r="J2" s="19"/>
      <c r="K2" s="19"/>
      <c r="L2" s="19"/>
      <c r="M2" s="19"/>
    </row>
    <row r="3" spans="1:13" ht="12.75">
      <c r="A3" s="105" t="s">
        <v>17</v>
      </c>
      <c r="B3" s="105"/>
      <c r="C3" s="105"/>
      <c r="D3" s="105"/>
      <c r="E3" s="105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50" t="s">
        <v>63</v>
      </c>
      <c r="B5" s="50"/>
    </row>
    <row r="6" spans="1:2" ht="12.75">
      <c r="A6" s="88" t="s">
        <v>251</v>
      </c>
      <c r="B6" s="50"/>
    </row>
    <row r="7" spans="3:4" ht="12.75">
      <c r="C7" s="53" t="s">
        <v>227</v>
      </c>
      <c r="D7" s="53" t="s">
        <v>227</v>
      </c>
    </row>
    <row r="8" spans="3:4" ht="12.75">
      <c r="C8" s="53" t="s">
        <v>259</v>
      </c>
      <c r="D8" s="53" t="s">
        <v>228</v>
      </c>
    </row>
    <row r="9" spans="3:4" ht="12.75">
      <c r="C9" s="52" t="s">
        <v>2</v>
      </c>
      <c r="D9" s="52" t="s">
        <v>2</v>
      </c>
    </row>
    <row r="10" spans="1:4" ht="12.75">
      <c r="A10" s="51" t="s">
        <v>186</v>
      </c>
      <c r="C10" s="48"/>
      <c r="D10" s="48"/>
    </row>
    <row r="12" spans="1:4" ht="12.75">
      <c r="A12" s="51" t="s">
        <v>54</v>
      </c>
      <c r="C12" s="97">
        <v>3059</v>
      </c>
      <c r="D12" s="97">
        <v>3964</v>
      </c>
    </row>
    <row r="13" spans="3:4" ht="12.75">
      <c r="C13" s="97"/>
      <c r="D13" s="97"/>
    </row>
    <row r="14" spans="1:4" ht="12.75">
      <c r="A14" s="51" t="s">
        <v>177</v>
      </c>
      <c r="C14" s="97"/>
      <c r="D14" s="97"/>
    </row>
    <row r="15" spans="3:4" ht="12.75">
      <c r="C15" s="97"/>
      <c r="D15" s="97"/>
    </row>
    <row r="16" spans="1:4" ht="12.75">
      <c r="A16" s="51" t="s">
        <v>193</v>
      </c>
      <c r="C16" s="97">
        <v>3766</v>
      </c>
      <c r="D16" s="97">
        <v>6227</v>
      </c>
    </row>
    <row r="17" spans="1:4" ht="12.75">
      <c r="A17" s="51" t="s">
        <v>194</v>
      </c>
      <c r="C17" s="98">
        <v>1437</v>
      </c>
      <c r="D17" s="98">
        <v>1330</v>
      </c>
    </row>
    <row r="18" spans="3:4" ht="12.75">
      <c r="C18" s="97"/>
      <c r="D18" s="97"/>
    </row>
    <row r="19" spans="1:4" ht="12.75">
      <c r="A19" s="51" t="s">
        <v>178</v>
      </c>
      <c r="C19" s="97">
        <f>SUM(C12:C17)</f>
        <v>8262</v>
      </c>
      <c r="D19" s="97">
        <f>SUM(D12:D17)</f>
        <v>11521</v>
      </c>
    </row>
    <row r="20" spans="3:4" ht="12.75">
      <c r="C20" s="97"/>
      <c r="D20" s="97"/>
    </row>
    <row r="21" spans="1:4" ht="12.75">
      <c r="A21" s="75" t="s">
        <v>196</v>
      </c>
      <c r="C21" s="97">
        <v>-4693</v>
      </c>
      <c r="D21" s="97">
        <v>2747</v>
      </c>
    </row>
    <row r="22" spans="1:4" ht="12.75">
      <c r="A22" s="75" t="s">
        <v>195</v>
      </c>
      <c r="C22" s="98">
        <v>2327</v>
      </c>
      <c r="D22" s="98">
        <f>1566-3</f>
        <v>1563</v>
      </c>
    </row>
    <row r="23" spans="3:4" ht="12.75">
      <c r="C23" s="97"/>
      <c r="D23" s="97"/>
    </row>
    <row r="24" spans="1:4" ht="12.75">
      <c r="A24" s="51" t="s">
        <v>179</v>
      </c>
      <c r="C24" s="97">
        <f>SUM(C19:C22)</f>
        <v>5896</v>
      </c>
      <c r="D24" s="97">
        <f>SUM(D19:D22)</f>
        <v>15831</v>
      </c>
    </row>
    <row r="25" spans="3:4" ht="12.75">
      <c r="C25" s="97"/>
      <c r="D25" s="97"/>
    </row>
    <row r="26" spans="1:4" ht="12.75">
      <c r="A26" s="51" t="s">
        <v>180</v>
      </c>
      <c r="C26" s="97">
        <v>-1496</v>
      </c>
      <c r="D26" s="97">
        <v>-1516</v>
      </c>
    </row>
    <row r="27" spans="1:4" ht="12.75">
      <c r="A27" s="51" t="s">
        <v>181</v>
      </c>
      <c r="C27" s="97">
        <v>-1078</v>
      </c>
      <c r="D27" s="97">
        <v>-3504</v>
      </c>
    </row>
    <row r="28" spans="3:4" ht="12.75">
      <c r="C28" s="97"/>
      <c r="D28" s="97"/>
    </row>
    <row r="29" spans="1:4" ht="12.75">
      <c r="A29" s="75" t="s">
        <v>212</v>
      </c>
      <c r="C29" s="99">
        <f>SUM(C24:C27)</f>
        <v>3322</v>
      </c>
      <c r="D29" s="99">
        <f>SUM(D24:D27)</f>
        <v>10811</v>
      </c>
    </row>
    <row r="30" spans="1:4" ht="12.75">
      <c r="A30" s="75"/>
      <c r="C30" s="97"/>
      <c r="D30" s="97"/>
    </row>
    <row r="31" spans="1:4" ht="12.75">
      <c r="A31" s="75" t="s">
        <v>187</v>
      </c>
      <c r="C31" s="97"/>
      <c r="D31" s="97"/>
    </row>
    <row r="32" spans="3:4" ht="12.75">
      <c r="C32" s="97"/>
      <c r="D32" s="97"/>
    </row>
    <row r="33" spans="1:4" ht="12.75">
      <c r="A33" s="51" t="s">
        <v>182</v>
      </c>
      <c r="C33" s="97">
        <v>465</v>
      </c>
      <c r="D33" s="97">
        <v>276</v>
      </c>
    </row>
    <row r="34" spans="1:4" ht="12.75">
      <c r="A34" s="75" t="s">
        <v>308</v>
      </c>
      <c r="C34" s="97">
        <v>-4050</v>
      </c>
      <c r="D34" s="97">
        <v>0</v>
      </c>
    </row>
    <row r="35" spans="1:4" ht="12.75">
      <c r="A35" s="75" t="s">
        <v>290</v>
      </c>
      <c r="C35" s="97">
        <v>3736</v>
      </c>
      <c r="D35" s="97">
        <v>0</v>
      </c>
    </row>
    <row r="36" spans="1:4" ht="12.75">
      <c r="A36" s="51" t="s">
        <v>205</v>
      </c>
      <c r="C36" s="97">
        <v>0</v>
      </c>
      <c r="D36" s="97">
        <v>1383</v>
      </c>
    </row>
    <row r="37" spans="1:4" ht="12.75">
      <c r="A37" s="51" t="s">
        <v>183</v>
      </c>
      <c r="C37" s="97">
        <v>-1082</v>
      </c>
      <c r="D37" s="97">
        <v>-1411</v>
      </c>
    </row>
    <row r="38" spans="1:4" ht="12.75">
      <c r="A38" s="51" t="s">
        <v>184</v>
      </c>
      <c r="C38" s="97">
        <v>-2012</v>
      </c>
      <c r="D38" s="97">
        <v>-210</v>
      </c>
    </row>
    <row r="39" spans="1:4" ht="12.75">
      <c r="A39" s="75" t="s">
        <v>185</v>
      </c>
      <c r="C39" s="97">
        <v>-111</v>
      </c>
      <c r="D39" s="97">
        <v>-232</v>
      </c>
    </row>
    <row r="40" spans="1:4" ht="12.75">
      <c r="A40" s="75" t="s">
        <v>341</v>
      </c>
      <c r="C40" s="99">
        <f>SUM(C33:C39)</f>
        <v>-3054</v>
      </c>
      <c r="D40" s="99">
        <f>SUM(D33:D39)</f>
        <v>-194</v>
      </c>
    </row>
    <row r="41" spans="1:4" ht="12.75">
      <c r="A41" s="75"/>
      <c r="C41" s="97"/>
      <c r="D41" s="97"/>
    </row>
    <row r="42" spans="1:4" ht="12.75">
      <c r="A42" s="75" t="s">
        <v>188</v>
      </c>
      <c r="C42" s="97"/>
      <c r="D42" s="97"/>
    </row>
    <row r="43" spans="1:4" ht="12.75">
      <c r="A43" s="75"/>
      <c r="C43" s="97"/>
      <c r="D43" s="97"/>
    </row>
    <row r="44" spans="1:4" ht="12.75">
      <c r="A44" s="62" t="s">
        <v>291</v>
      </c>
      <c r="C44" s="97">
        <v>-5052</v>
      </c>
      <c r="D44" s="97">
        <v>-2615</v>
      </c>
    </row>
    <row r="45" spans="1:4" ht="12.75">
      <c r="A45" s="62" t="s">
        <v>232</v>
      </c>
      <c r="C45" s="97">
        <v>0</v>
      </c>
      <c r="D45" s="97">
        <v>8838</v>
      </c>
    </row>
    <row r="46" spans="1:4" ht="12.75">
      <c r="A46" s="62" t="s">
        <v>189</v>
      </c>
      <c r="C46" s="97">
        <v>-1910</v>
      </c>
      <c r="D46" s="97">
        <v>-10358</v>
      </c>
    </row>
    <row r="47" spans="1:4" ht="12.75">
      <c r="A47" s="75" t="s">
        <v>339</v>
      </c>
      <c r="C47" s="97">
        <v>-4506</v>
      </c>
      <c r="D47" s="97">
        <v>-4506</v>
      </c>
    </row>
    <row r="48" spans="1:4" ht="12.75">
      <c r="A48" s="75" t="s">
        <v>190</v>
      </c>
      <c r="C48" s="97">
        <v>-756</v>
      </c>
      <c r="D48" s="97">
        <v>-504</v>
      </c>
    </row>
    <row r="49" spans="1:4" ht="12.75">
      <c r="A49" s="75" t="s">
        <v>249</v>
      </c>
      <c r="C49" s="97">
        <v>-12</v>
      </c>
      <c r="D49" s="97">
        <v>-13</v>
      </c>
    </row>
    <row r="50" spans="1:4" ht="12.75">
      <c r="A50" s="51" t="s">
        <v>214</v>
      </c>
      <c r="C50" s="99">
        <f>SUM(C44:C49)</f>
        <v>-12236</v>
      </c>
      <c r="D50" s="99">
        <f>SUM(D44:D49)</f>
        <v>-9158</v>
      </c>
    </row>
    <row r="51" spans="3:4" ht="12.75">
      <c r="C51" s="78"/>
      <c r="D51" s="78"/>
    </row>
    <row r="52" spans="1:4" ht="12.75">
      <c r="A52" s="75" t="s">
        <v>340</v>
      </c>
      <c r="C52" s="78">
        <f>+C29+C40+C50</f>
        <v>-11968</v>
      </c>
      <c r="D52" s="78">
        <f>+D29+D40+D50</f>
        <v>1459</v>
      </c>
    </row>
    <row r="53" spans="3:4" ht="12.75">
      <c r="C53" s="78"/>
      <c r="D53" s="78"/>
    </row>
    <row r="54" spans="1:4" ht="12.75">
      <c r="A54" s="51" t="s">
        <v>173</v>
      </c>
      <c r="C54" s="78">
        <v>17911</v>
      </c>
      <c r="D54" s="78">
        <v>10713</v>
      </c>
    </row>
    <row r="55" spans="3:4" ht="12.75">
      <c r="C55" s="78"/>
      <c r="D55" s="78"/>
    </row>
    <row r="56" spans="1:4" ht="13.5" thickBot="1">
      <c r="A56" s="51" t="s">
        <v>174</v>
      </c>
      <c r="C56" s="100">
        <f>+C52+C54</f>
        <v>5943</v>
      </c>
      <c r="D56" s="100">
        <f>+D52+D54</f>
        <v>12172</v>
      </c>
    </row>
    <row r="57" spans="3:4" ht="13.5" thickTop="1">
      <c r="C57" s="78"/>
      <c r="D57" s="78"/>
    </row>
    <row r="58" spans="1:4" ht="12.75">
      <c r="A58" s="51" t="s">
        <v>137</v>
      </c>
      <c r="C58" s="78"/>
      <c r="D58" s="78"/>
    </row>
    <row r="59" spans="3:4" ht="12.75">
      <c r="C59" s="78"/>
      <c r="D59" s="78"/>
    </row>
    <row r="60" spans="1:4" ht="12.75">
      <c r="A60" s="51" t="s">
        <v>138</v>
      </c>
      <c r="C60" s="78">
        <v>2663</v>
      </c>
      <c r="D60" s="78">
        <v>1401</v>
      </c>
    </row>
    <row r="61" spans="1:4" ht="12.75">
      <c r="A61" s="51" t="s">
        <v>139</v>
      </c>
      <c r="C61" s="78">
        <v>4354</v>
      </c>
      <c r="D61" s="78">
        <v>12298</v>
      </c>
    </row>
    <row r="62" spans="1:4" ht="12.75">
      <c r="A62" s="51" t="s">
        <v>224</v>
      </c>
      <c r="C62" s="78">
        <v>-1074</v>
      </c>
      <c r="D62" s="78">
        <v>-1527</v>
      </c>
    </row>
    <row r="63" spans="3:4" ht="13.5" thickBot="1">
      <c r="C63" s="100">
        <f>SUM(C60:C62)</f>
        <v>5943</v>
      </c>
      <c r="D63" s="100">
        <f>SUM(D60:D62)</f>
        <v>12172</v>
      </c>
    </row>
    <row r="64" ht="13.5" thickTop="1">
      <c r="A64" s="51" t="s">
        <v>136</v>
      </c>
    </row>
    <row r="65" spans="1:2" ht="12.75">
      <c r="A65" s="102" t="s">
        <v>342</v>
      </c>
      <c r="B65" s="45"/>
    </row>
    <row r="66" spans="1:2" ht="12.75">
      <c r="A66" s="67" t="s">
        <v>343</v>
      </c>
      <c r="B66" s="2"/>
    </row>
    <row r="67" ht="12.75">
      <c r="A67" s="75" t="s">
        <v>210</v>
      </c>
    </row>
  </sheetData>
  <mergeCells count="3">
    <mergeCell ref="A3:E3"/>
    <mergeCell ref="A2:E2"/>
    <mergeCell ref="A1:E1"/>
  </mergeCells>
  <printOptions/>
  <pageMargins left="0.75" right="0.32" top="0.59" bottom="0.48" header="0.32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1"/>
  <sheetViews>
    <sheetView tabSelected="1" view="pageBreakPreview" zoomScaleNormal="80" zoomScaleSheetLayoutView="100" workbookViewId="0" topLeftCell="A103">
      <selection activeCell="B117" sqref="B117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3.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5.42187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9"/>
      <c r="K1" s="19"/>
      <c r="L1" s="19"/>
      <c r="M1" s="19"/>
    </row>
    <row r="2" spans="1:13" ht="12" customHeight="1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9"/>
      <c r="K2" s="19"/>
      <c r="L2" s="4"/>
      <c r="M2" s="4"/>
    </row>
    <row r="3" spans="1:13" ht="12" customHeight="1">
      <c r="A3" s="105" t="s">
        <v>17</v>
      </c>
      <c r="B3" s="105"/>
      <c r="C3" s="105"/>
      <c r="D3" s="105"/>
      <c r="E3" s="105"/>
      <c r="F3" s="105"/>
      <c r="G3" s="105"/>
      <c r="H3" s="105"/>
      <c r="I3" s="105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221</v>
      </c>
    </row>
    <row r="7" spans="1:2" ht="12.75">
      <c r="A7" s="8" t="s">
        <v>71</v>
      </c>
      <c r="B7" s="24" t="s">
        <v>123</v>
      </c>
    </row>
    <row r="8" ht="12.75">
      <c r="A8" s="3"/>
    </row>
    <row r="9" spans="1:11" ht="12.75">
      <c r="A9" s="3"/>
      <c r="B9" s="26" t="s">
        <v>319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26" t="s">
        <v>262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6" t="s">
        <v>218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67" t="s">
        <v>263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6" t="s">
        <v>320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6" t="s">
        <v>321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26" t="s">
        <v>210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41" t="s">
        <v>72</v>
      </c>
      <c r="B18" s="8" t="s">
        <v>124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41"/>
      <c r="B19" s="8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21"/>
      <c r="B20" s="3" t="s">
        <v>140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41" t="s">
        <v>73</v>
      </c>
      <c r="B22" s="8" t="s">
        <v>125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3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21"/>
      <c r="B24" s="26" t="s">
        <v>165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41" t="s">
        <v>74</v>
      </c>
      <c r="B26" s="8" t="s">
        <v>126</v>
      </c>
      <c r="C26" s="5"/>
      <c r="D26" s="5"/>
      <c r="E26" s="5"/>
      <c r="F26" s="5"/>
      <c r="G26" s="5"/>
      <c r="H26" s="5"/>
      <c r="I26" s="5"/>
      <c r="J26" s="5"/>
      <c r="K26" s="5"/>
    </row>
    <row r="27" spans="2:11" ht="12.75"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26" t="s">
        <v>322</v>
      </c>
      <c r="C28" s="5"/>
      <c r="D28" s="5"/>
      <c r="E28" s="5"/>
      <c r="F28" s="5"/>
      <c r="G28" s="5"/>
      <c r="H28" s="5"/>
      <c r="I28" s="5"/>
      <c r="J28" s="5"/>
      <c r="K28" s="5"/>
    </row>
    <row r="29" spans="2:11" ht="12.75">
      <c r="B29" s="26" t="s">
        <v>309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21"/>
      <c r="B31" s="26" t="s">
        <v>264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41" t="s">
        <v>75</v>
      </c>
      <c r="B33" s="8" t="s">
        <v>127</v>
      </c>
      <c r="C33" s="5"/>
      <c r="D33" s="5"/>
      <c r="E33" s="5"/>
      <c r="F33" s="5"/>
      <c r="G33" s="5"/>
      <c r="H33" s="5"/>
      <c r="I33" s="5"/>
      <c r="J33" s="5"/>
      <c r="K33" s="5"/>
    </row>
    <row r="34" spans="2:11" ht="12.75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21"/>
      <c r="B35" s="26" t="s">
        <v>202</v>
      </c>
      <c r="C35" s="5"/>
      <c r="D35" s="5"/>
      <c r="E35" s="5"/>
      <c r="F35" s="5"/>
      <c r="G35" s="5"/>
      <c r="H35" s="5"/>
      <c r="I35" s="5"/>
      <c r="J35" s="5"/>
      <c r="K35" s="5"/>
    </row>
    <row r="36" spans="2:11" ht="12.75">
      <c r="B36" s="26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41" t="s">
        <v>76</v>
      </c>
      <c r="B37" s="8" t="s">
        <v>128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21"/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21"/>
      <c r="B39" s="26" t="s">
        <v>229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21"/>
      <c r="B41" s="26" t="s">
        <v>323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21"/>
      <c r="B42" s="26" t="s">
        <v>210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3"/>
      <c r="C43" s="5"/>
      <c r="D43" s="5"/>
      <c r="E43" s="5"/>
      <c r="F43" s="5"/>
      <c r="G43" s="5"/>
      <c r="H43" s="21" t="s">
        <v>39</v>
      </c>
      <c r="I43" s="5"/>
      <c r="J43" s="5"/>
      <c r="K43" s="5"/>
    </row>
    <row r="44" spans="1:11" ht="12.75">
      <c r="A44" s="21"/>
      <c r="C44" s="4" t="s">
        <v>35</v>
      </c>
      <c r="D44" s="4" t="s">
        <v>33</v>
      </c>
      <c r="E44" s="4" t="s">
        <v>37</v>
      </c>
      <c r="G44" s="5"/>
      <c r="H44" s="67" t="s">
        <v>206</v>
      </c>
      <c r="I44" s="5"/>
      <c r="J44" s="5"/>
      <c r="K44" s="5"/>
    </row>
    <row r="45" spans="1:11" ht="12.75">
      <c r="A45" s="21"/>
      <c r="B45" s="104" t="s">
        <v>40</v>
      </c>
      <c r="C45" s="31" t="s">
        <v>36</v>
      </c>
      <c r="D45" s="31" t="s">
        <v>34</v>
      </c>
      <c r="E45" s="31" t="s">
        <v>34</v>
      </c>
      <c r="F45" s="31" t="s">
        <v>38</v>
      </c>
      <c r="G45" s="5"/>
      <c r="H45" s="30" t="s">
        <v>207</v>
      </c>
      <c r="I45" s="5"/>
      <c r="J45" s="5"/>
      <c r="K45" s="5"/>
    </row>
    <row r="46" spans="1:11" ht="12.75">
      <c r="A46" s="21"/>
      <c r="B46" s="26"/>
      <c r="C46" s="4"/>
      <c r="D46" s="90"/>
      <c r="E46" s="90"/>
      <c r="F46" s="90"/>
      <c r="G46" s="5"/>
      <c r="H46" s="27"/>
      <c r="I46" s="5"/>
      <c r="J46" s="5"/>
      <c r="K46" s="5"/>
    </row>
    <row r="47" spans="2:11" ht="13.5" thickBot="1">
      <c r="B47" s="26" t="s">
        <v>324</v>
      </c>
      <c r="C47" s="101">
        <v>20000</v>
      </c>
      <c r="D47" s="91">
        <v>0.59</v>
      </c>
      <c r="E47" s="91">
        <v>0.59</v>
      </c>
      <c r="F47" s="91">
        <v>0.59</v>
      </c>
      <c r="G47" s="92"/>
      <c r="H47" s="101">
        <v>11887.52</v>
      </c>
      <c r="I47" s="5"/>
      <c r="J47" s="5"/>
      <c r="K47" s="5"/>
    </row>
    <row r="48" spans="2:11" ht="13.5" thickTop="1">
      <c r="B48" s="26"/>
      <c r="C48" s="27"/>
      <c r="D48" s="34"/>
      <c r="E48" s="34"/>
      <c r="F48" s="34"/>
      <c r="G48" s="27"/>
      <c r="H48" s="27"/>
      <c r="I48" s="5"/>
      <c r="J48" s="5"/>
      <c r="K48" s="5"/>
    </row>
    <row r="49" spans="2:11" ht="12.75">
      <c r="B49" s="6"/>
      <c r="C49" s="29"/>
      <c r="D49" s="35"/>
      <c r="E49" s="35"/>
      <c r="F49" s="35"/>
      <c r="G49" s="29"/>
      <c r="H49" s="29"/>
      <c r="I49" s="5"/>
      <c r="J49" s="5"/>
      <c r="K49" s="5"/>
    </row>
    <row r="50" spans="2:11" ht="12.75">
      <c r="B50" s="38" t="s">
        <v>43</v>
      </c>
      <c r="C50" s="29"/>
      <c r="D50" s="35"/>
      <c r="E50" s="35"/>
      <c r="F50" s="35"/>
      <c r="G50" s="29"/>
      <c r="H50" s="29"/>
      <c r="I50" s="5"/>
      <c r="J50" s="5"/>
      <c r="K50" s="5"/>
    </row>
    <row r="51" spans="1:11" ht="12.75">
      <c r="A51" s="21"/>
      <c r="B51" s="6"/>
      <c r="C51" s="4"/>
      <c r="D51" s="32"/>
      <c r="E51" s="32"/>
      <c r="F51" s="32"/>
      <c r="G51" s="5"/>
      <c r="H51" s="33"/>
      <c r="I51" s="5"/>
      <c r="J51" s="5"/>
      <c r="K51" s="5"/>
    </row>
    <row r="52" spans="2:11" ht="12.75">
      <c r="B52" s="26" t="s">
        <v>325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26" t="s">
        <v>326</v>
      </c>
      <c r="C53" s="5"/>
      <c r="D53" s="5"/>
      <c r="E53" s="5"/>
      <c r="F53" s="5"/>
      <c r="G53" s="5"/>
      <c r="H53" s="5"/>
      <c r="I53" s="5"/>
      <c r="J53" s="5"/>
      <c r="K53" s="5"/>
    </row>
    <row r="54" spans="1:9" ht="12" customHeight="1">
      <c r="A54" s="3"/>
      <c r="B54" s="26" t="s">
        <v>327</v>
      </c>
      <c r="C54" s="5"/>
      <c r="D54" s="5"/>
      <c r="E54" s="5"/>
      <c r="F54" s="5"/>
      <c r="G54" s="5"/>
      <c r="H54" s="5"/>
      <c r="I54" s="5"/>
    </row>
    <row r="55" spans="1:2" ht="12" customHeight="1">
      <c r="A55" s="3"/>
      <c r="B55" s="26" t="s">
        <v>210</v>
      </c>
    </row>
    <row r="56" spans="1:2" ht="12" customHeight="1">
      <c r="A56" s="8" t="s">
        <v>77</v>
      </c>
      <c r="B56" s="8" t="s">
        <v>66</v>
      </c>
    </row>
    <row r="57" spans="1:2" ht="12" customHeight="1">
      <c r="A57" s="8"/>
      <c r="B57" s="8"/>
    </row>
    <row r="58" spans="1:2" ht="12" customHeight="1">
      <c r="A58" s="8"/>
      <c r="B58" s="26" t="s">
        <v>293</v>
      </c>
    </row>
    <row r="59" spans="1:8" ht="12" customHeight="1">
      <c r="A59" s="8"/>
      <c r="B59" s="26" t="s">
        <v>292</v>
      </c>
      <c r="F59" s="67"/>
      <c r="H59" s="67"/>
    </row>
    <row r="60" spans="1:8" ht="12" customHeight="1">
      <c r="A60" s="8"/>
      <c r="B60" s="3"/>
      <c r="F60" s="67"/>
      <c r="H60" s="67"/>
    </row>
    <row r="61" spans="1:2" ht="12" customHeight="1">
      <c r="A61" s="41" t="s">
        <v>78</v>
      </c>
      <c r="B61" s="8" t="s">
        <v>129</v>
      </c>
    </row>
    <row r="62" spans="1:2" ht="12" customHeight="1">
      <c r="A62" s="3"/>
      <c r="B62" s="83"/>
    </row>
    <row r="63" spans="1:2" ht="12" customHeight="1">
      <c r="A63" s="3"/>
      <c r="B63" s="103" t="s">
        <v>345</v>
      </c>
    </row>
    <row r="64" spans="1:9" ht="12" customHeight="1">
      <c r="A64" s="3"/>
      <c r="B64" s="26"/>
      <c r="I64" s="79" t="s">
        <v>328</v>
      </c>
    </row>
    <row r="65" spans="1:9" ht="12" customHeight="1">
      <c r="A65" s="3"/>
      <c r="B65" s="3"/>
      <c r="I65" s="19" t="s">
        <v>110</v>
      </c>
    </row>
    <row r="66" spans="1:9" ht="12" customHeight="1">
      <c r="A66" s="3"/>
      <c r="C66" s="19"/>
      <c r="D66" s="19"/>
      <c r="E66" s="19" t="s">
        <v>156</v>
      </c>
      <c r="F66" s="70" t="s">
        <v>159</v>
      </c>
      <c r="G66" s="71"/>
      <c r="I66" s="79" t="s">
        <v>259</v>
      </c>
    </row>
    <row r="67" spans="1:9" ht="12" customHeight="1">
      <c r="A67" s="3"/>
      <c r="B67" s="22"/>
      <c r="C67" s="19" t="s">
        <v>21</v>
      </c>
      <c r="D67" s="19" t="s">
        <v>310</v>
      </c>
      <c r="E67" s="70" t="s">
        <v>157</v>
      </c>
      <c r="F67" s="70" t="s">
        <v>158</v>
      </c>
      <c r="G67" s="24"/>
      <c r="H67" s="79" t="s">
        <v>201</v>
      </c>
      <c r="I67" s="19" t="s">
        <v>161</v>
      </c>
    </row>
    <row r="68" spans="1:9" ht="12" customHeight="1">
      <c r="A68" s="3"/>
      <c r="B68" s="22"/>
      <c r="C68" s="4" t="s">
        <v>2</v>
      </c>
      <c r="D68" s="4" t="s">
        <v>2</v>
      </c>
      <c r="E68" s="4" t="s">
        <v>2</v>
      </c>
      <c r="F68" s="4" t="s">
        <v>2</v>
      </c>
      <c r="G68" s="24"/>
      <c r="H68" s="4" t="s">
        <v>2</v>
      </c>
      <c r="I68" s="4" t="s">
        <v>2</v>
      </c>
    </row>
    <row r="69" spans="1:9" ht="12" customHeight="1">
      <c r="A69" s="3"/>
      <c r="B69" s="22" t="s">
        <v>24</v>
      </c>
      <c r="F69" s="6"/>
      <c r="I69" s="36"/>
    </row>
    <row r="70" spans="1:9" ht="12" customHeight="1">
      <c r="A70" s="3"/>
      <c r="B70" s="3" t="s">
        <v>160</v>
      </c>
      <c r="C70" s="2">
        <v>38368</v>
      </c>
      <c r="D70" s="2">
        <v>9650</v>
      </c>
      <c r="E70" s="69">
        <v>8712</v>
      </c>
      <c r="F70" s="69">
        <v>5940</v>
      </c>
      <c r="G70" s="17"/>
      <c r="H70" s="80">
        <v>0</v>
      </c>
      <c r="I70" s="28">
        <f>SUM(C70:H70)</f>
        <v>62670</v>
      </c>
    </row>
    <row r="71" spans="1:9" ht="12" customHeight="1">
      <c r="A71" s="3"/>
      <c r="B71" s="26" t="s">
        <v>200</v>
      </c>
      <c r="C71" s="2">
        <v>305</v>
      </c>
      <c r="D71" s="80">
        <v>0</v>
      </c>
      <c r="E71" s="81">
        <v>0</v>
      </c>
      <c r="F71" s="81">
        <v>0</v>
      </c>
      <c r="G71" s="17"/>
      <c r="H71" s="2">
        <f>-C71</f>
        <v>-305</v>
      </c>
      <c r="I71" s="82">
        <v>0</v>
      </c>
    </row>
    <row r="72" spans="1:9" ht="12" customHeight="1" thickBot="1">
      <c r="A72" s="3"/>
      <c r="B72" s="3"/>
      <c r="C72" s="72">
        <f>SUM(C70:C71)</f>
        <v>38673</v>
      </c>
      <c r="D72" s="72">
        <f>SUM(D70:D71)</f>
        <v>9650</v>
      </c>
      <c r="E72" s="72">
        <f>SUM(E70:E71)</f>
        <v>8712</v>
      </c>
      <c r="F72" s="72">
        <f>SUM(F70:F71)</f>
        <v>5940</v>
      </c>
      <c r="G72" s="72"/>
      <c r="H72" s="72">
        <f>SUM(H70:H71)</f>
        <v>-305</v>
      </c>
      <c r="I72" s="72">
        <f>SUM(I70:I71)</f>
        <v>62670</v>
      </c>
    </row>
    <row r="73" spans="1:8" ht="12" customHeight="1" thickTop="1">
      <c r="A73" s="3"/>
      <c r="F73" s="69"/>
      <c r="G73" s="17"/>
      <c r="H73" s="69"/>
    </row>
    <row r="74" spans="1:8" ht="12" customHeight="1">
      <c r="A74" s="3"/>
      <c r="B74" s="22" t="s">
        <v>162</v>
      </c>
      <c r="F74" s="69"/>
      <c r="G74" s="17"/>
      <c r="H74" s="69"/>
    </row>
    <row r="75" spans="1:9" ht="12" customHeight="1">
      <c r="A75" s="3"/>
      <c r="B75" s="2" t="s">
        <v>163</v>
      </c>
      <c r="C75" s="2">
        <v>1375</v>
      </c>
      <c r="D75" s="2">
        <v>502</v>
      </c>
      <c r="E75" s="69">
        <v>-589</v>
      </c>
      <c r="F75" s="69">
        <v>2654</v>
      </c>
      <c r="G75" s="17"/>
      <c r="H75" s="80">
        <v>0</v>
      </c>
      <c r="I75" s="23">
        <f>SUM(C75:H75)</f>
        <v>3942</v>
      </c>
    </row>
    <row r="76" spans="1:9" ht="12" customHeight="1">
      <c r="A76" s="3"/>
      <c r="B76" s="2" t="s">
        <v>192</v>
      </c>
      <c r="F76" s="69"/>
      <c r="G76" s="17"/>
      <c r="I76" s="77">
        <v>-533</v>
      </c>
    </row>
    <row r="77" spans="1:9" ht="12" customHeight="1">
      <c r="A77" s="3"/>
      <c r="B77" s="2" t="s">
        <v>52</v>
      </c>
      <c r="F77" s="69"/>
      <c r="G77" s="17"/>
      <c r="I77" s="23">
        <f>SUM(I75:I76)</f>
        <v>3409</v>
      </c>
    </row>
    <row r="78" spans="1:9" ht="12" customHeight="1">
      <c r="A78" s="3"/>
      <c r="B78" s="2" t="s">
        <v>166</v>
      </c>
      <c r="F78" s="69"/>
      <c r="G78" s="17"/>
      <c r="I78" s="23">
        <v>-855</v>
      </c>
    </row>
    <row r="79" spans="1:9" ht="12" customHeight="1">
      <c r="A79" s="3"/>
      <c r="B79" s="67" t="s">
        <v>191</v>
      </c>
      <c r="F79" s="69"/>
      <c r="G79" s="17"/>
      <c r="I79" s="23">
        <v>-1</v>
      </c>
    </row>
    <row r="80" spans="1:9" ht="12" customHeight="1">
      <c r="A80" s="3"/>
      <c r="B80" s="2" t="s">
        <v>164</v>
      </c>
      <c r="F80" s="69"/>
      <c r="G80" s="17"/>
      <c r="I80" s="23"/>
    </row>
    <row r="81" spans="1:9" ht="12" customHeight="1">
      <c r="A81" s="3"/>
      <c r="B81" s="2" t="s">
        <v>167</v>
      </c>
      <c r="F81" s="69"/>
      <c r="G81" s="17"/>
      <c r="I81" s="23">
        <v>-231</v>
      </c>
    </row>
    <row r="82" spans="1:9" ht="12" customHeight="1" thickBot="1">
      <c r="A82" s="3"/>
      <c r="B82" s="67" t="s">
        <v>54</v>
      </c>
      <c r="F82" s="69"/>
      <c r="G82" s="17"/>
      <c r="I82" s="85">
        <f>SUM(I77:I81)</f>
        <v>2322</v>
      </c>
    </row>
    <row r="83" spans="1:9" ht="12" customHeight="1" thickTop="1">
      <c r="A83" s="3"/>
      <c r="B83" s="67"/>
      <c r="F83" s="69"/>
      <c r="G83" s="17"/>
      <c r="I83" s="40"/>
    </row>
    <row r="84" spans="1:2" ht="12" customHeight="1">
      <c r="A84" s="21"/>
      <c r="B84" s="103" t="s">
        <v>344</v>
      </c>
    </row>
    <row r="85" spans="1:9" ht="12" customHeight="1">
      <c r="A85" s="21"/>
      <c r="B85" s="26"/>
      <c r="I85" s="79" t="s">
        <v>329</v>
      </c>
    </row>
    <row r="86" spans="2:9" ht="12" customHeight="1">
      <c r="B86" s="3"/>
      <c r="I86" s="19" t="s">
        <v>110</v>
      </c>
    </row>
    <row r="87" spans="3:9" ht="12" customHeight="1">
      <c r="C87" s="19"/>
      <c r="D87" s="19"/>
      <c r="E87" s="19" t="s">
        <v>156</v>
      </c>
      <c r="F87" s="70" t="s">
        <v>159</v>
      </c>
      <c r="G87" s="71"/>
      <c r="I87" s="79" t="s">
        <v>259</v>
      </c>
    </row>
    <row r="88" spans="2:9" ht="12" customHeight="1">
      <c r="B88" s="22"/>
      <c r="C88" s="19" t="s">
        <v>21</v>
      </c>
      <c r="D88" s="19" t="s">
        <v>310</v>
      </c>
      <c r="E88" s="70" t="s">
        <v>157</v>
      </c>
      <c r="F88" s="70" t="s">
        <v>158</v>
      </c>
      <c r="G88" s="24"/>
      <c r="H88" s="79" t="s">
        <v>201</v>
      </c>
      <c r="I88" s="19" t="s">
        <v>161</v>
      </c>
    </row>
    <row r="89" spans="2:9" ht="12" customHeight="1">
      <c r="B89" s="22"/>
      <c r="C89" s="4" t="s">
        <v>2</v>
      </c>
      <c r="D89" s="4" t="s">
        <v>2</v>
      </c>
      <c r="E89" s="4" t="s">
        <v>2</v>
      </c>
      <c r="F89" s="4" t="s">
        <v>2</v>
      </c>
      <c r="G89" s="24"/>
      <c r="H89" s="4" t="s">
        <v>2</v>
      </c>
      <c r="I89" s="4" t="s">
        <v>2</v>
      </c>
    </row>
    <row r="90" spans="2:9" ht="12.75">
      <c r="B90" s="22" t="s">
        <v>24</v>
      </c>
      <c r="F90" s="6"/>
      <c r="I90" s="36"/>
    </row>
    <row r="91" spans="2:9" ht="12.75">
      <c r="B91" s="3" t="s">
        <v>160</v>
      </c>
      <c r="C91" s="2">
        <v>81276</v>
      </c>
      <c r="D91" s="2">
        <v>20232</v>
      </c>
      <c r="E91" s="69">
        <v>13061</v>
      </c>
      <c r="F91" s="69">
        <v>11452</v>
      </c>
      <c r="G91" s="17"/>
      <c r="H91" s="80">
        <v>0</v>
      </c>
      <c r="I91" s="28">
        <f>SUM(C91:H91)</f>
        <v>126021</v>
      </c>
    </row>
    <row r="92" spans="2:9" ht="12.75">
      <c r="B92" s="26" t="s">
        <v>200</v>
      </c>
      <c r="C92" s="2">
        <v>321</v>
      </c>
      <c r="D92" s="80">
        <v>0</v>
      </c>
      <c r="E92" s="81">
        <v>0</v>
      </c>
      <c r="F92" s="81">
        <v>0</v>
      </c>
      <c r="G92" s="17"/>
      <c r="H92" s="2">
        <f>-C92</f>
        <v>-321</v>
      </c>
      <c r="I92" s="82">
        <v>0</v>
      </c>
    </row>
    <row r="93" spans="2:9" ht="13.5" thickBot="1">
      <c r="B93" s="3"/>
      <c r="C93" s="72">
        <f>SUM(C91:C92)</f>
        <v>81597</v>
      </c>
      <c r="D93" s="72">
        <f>SUM(D91:D92)</f>
        <v>20232</v>
      </c>
      <c r="E93" s="72">
        <f>SUM(E91:E92)</f>
        <v>13061</v>
      </c>
      <c r="F93" s="72">
        <f>SUM(F91:F92)</f>
        <v>11452</v>
      </c>
      <c r="G93" s="72"/>
      <c r="H93" s="72">
        <f>SUM(H91:H92)</f>
        <v>-321</v>
      </c>
      <c r="I93" s="72">
        <f>SUM(I91:I92)</f>
        <v>126021</v>
      </c>
    </row>
    <row r="94" spans="6:10" ht="13.5" thickTop="1">
      <c r="F94" s="69"/>
      <c r="G94" s="17"/>
      <c r="H94" s="69"/>
      <c r="J94" s="23"/>
    </row>
    <row r="95" spans="2:10" ht="12.75">
      <c r="B95" s="22" t="s">
        <v>162</v>
      </c>
      <c r="F95" s="69"/>
      <c r="G95" s="17"/>
      <c r="H95" s="69"/>
      <c r="J95" s="23"/>
    </row>
    <row r="96" spans="2:9" ht="12.75">
      <c r="B96" s="2" t="s">
        <v>163</v>
      </c>
      <c r="C96" s="2">
        <v>1071</v>
      </c>
      <c r="D96" s="2">
        <v>1789</v>
      </c>
      <c r="E96" s="69">
        <v>-1405</v>
      </c>
      <c r="F96" s="69">
        <v>4859</v>
      </c>
      <c r="G96" s="17"/>
      <c r="H96" s="80">
        <v>0</v>
      </c>
      <c r="I96" s="23">
        <f>SUM(C96:H96)</f>
        <v>6314</v>
      </c>
    </row>
    <row r="97" spans="2:9" ht="12.75">
      <c r="B97" s="2" t="s">
        <v>192</v>
      </c>
      <c r="F97" s="69"/>
      <c r="G97" s="17"/>
      <c r="I97" s="77">
        <v>-1190</v>
      </c>
    </row>
    <row r="98" spans="2:9" ht="12.75">
      <c r="B98" s="2" t="s">
        <v>52</v>
      </c>
      <c r="F98" s="69"/>
      <c r="G98" s="17"/>
      <c r="I98" s="23">
        <f>SUM(I96:I97)</f>
        <v>5124</v>
      </c>
    </row>
    <row r="99" spans="2:9" ht="12.75">
      <c r="B99" s="2" t="s">
        <v>166</v>
      </c>
      <c r="F99" s="69"/>
      <c r="G99" s="17"/>
      <c r="I99" s="23">
        <v>-1646</v>
      </c>
    </row>
    <row r="100" spans="2:9" ht="12.75">
      <c r="B100" s="67" t="s">
        <v>191</v>
      </c>
      <c r="F100" s="69"/>
      <c r="G100" s="17"/>
      <c r="I100" s="23">
        <v>-7</v>
      </c>
    </row>
    <row r="101" spans="2:9" ht="12.75">
      <c r="B101" s="2" t="s">
        <v>164</v>
      </c>
      <c r="F101" s="69"/>
      <c r="G101" s="17"/>
      <c r="I101" s="23"/>
    </row>
    <row r="102" spans="2:9" ht="12.75">
      <c r="B102" s="2" t="s">
        <v>167</v>
      </c>
      <c r="F102" s="69"/>
      <c r="G102" s="17"/>
      <c r="I102" s="23">
        <v>-412</v>
      </c>
    </row>
    <row r="103" spans="2:9" ht="13.5" thickBot="1">
      <c r="B103" s="67" t="s">
        <v>54</v>
      </c>
      <c r="F103" s="69"/>
      <c r="G103" s="17"/>
      <c r="I103" s="85">
        <f>SUM(I98:I102)</f>
        <v>3059</v>
      </c>
    </row>
    <row r="104" spans="8:10" ht="13.5" thickTop="1">
      <c r="H104" s="40"/>
      <c r="I104" s="9"/>
      <c r="J104" s="40"/>
    </row>
    <row r="105" spans="1:10" ht="12.75">
      <c r="A105" s="41" t="s">
        <v>79</v>
      </c>
      <c r="B105" s="24" t="s">
        <v>130</v>
      </c>
      <c r="H105" s="40"/>
      <c r="I105" s="9"/>
      <c r="J105" s="40"/>
    </row>
    <row r="106" spans="8:10" ht="12.75">
      <c r="H106" s="40"/>
      <c r="I106" s="9"/>
      <c r="J106" s="40"/>
    </row>
    <row r="107" spans="1:10" ht="12.75">
      <c r="A107" s="21"/>
      <c r="B107" s="2" t="s">
        <v>220</v>
      </c>
      <c r="H107" s="40"/>
      <c r="I107" s="9"/>
      <c r="J107" s="40"/>
    </row>
    <row r="108" spans="2:10" ht="12.75">
      <c r="B108" s="2" t="s">
        <v>67</v>
      </c>
      <c r="H108" s="40"/>
      <c r="I108" s="9"/>
      <c r="J108" s="40"/>
    </row>
    <row r="109" spans="8:10" ht="12.75">
      <c r="H109" s="40"/>
      <c r="I109" s="9"/>
      <c r="J109" s="40"/>
    </row>
    <row r="110" spans="1:10" ht="12.75">
      <c r="A110" s="41" t="s">
        <v>80</v>
      </c>
      <c r="B110" s="24" t="s">
        <v>131</v>
      </c>
      <c r="H110" s="40"/>
      <c r="I110" s="9"/>
      <c r="J110" s="40"/>
    </row>
    <row r="111" spans="8:10" ht="12.75">
      <c r="H111" s="40"/>
      <c r="I111" s="9"/>
      <c r="J111" s="40"/>
    </row>
    <row r="112" spans="2:10" ht="12.75">
      <c r="B112" s="2" t="s">
        <v>283</v>
      </c>
      <c r="H112" s="40"/>
      <c r="I112" s="9"/>
      <c r="J112" s="40"/>
    </row>
    <row r="113" spans="8:10" ht="12.75">
      <c r="H113" s="40"/>
      <c r="I113" s="9"/>
      <c r="J113" s="40"/>
    </row>
    <row r="114" spans="2:10" ht="12.75">
      <c r="B114" s="67" t="s">
        <v>312</v>
      </c>
      <c r="H114" s="40"/>
      <c r="I114" s="9"/>
      <c r="J114" s="40"/>
    </row>
    <row r="115" spans="2:10" ht="12.75">
      <c r="B115" s="67" t="s">
        <v>358</v>
      </c>
      <c r="H115" s="40"/>
      <c r="I115" s="9"/>
      <c r="J115" s="40"/>
    </row>
    <row r="116" spans="2:10" ht="12.75">
      <c r="B116" s="67" t="s">
        <v>359</v>
      </c>
      <c r="H116" s="40"/>
      <c r="I116" s="9"/>
      <c r="J116" s="40"/>
    </row>
    <row r="117" spans="2:10" ht="12.75">
      <c r="B117" s="67" t="s">
        <v>357</v>
      </c>
      <c r="H117" s="40"/>
      <c r="I117" s="9"/>
      <c r="J117" s="40"/>
    </row>
    <row r="118" spans="2:10" ht="12.75">
      <c r="B118" s="67"/>
      <c r="H118" s="40"/>
      <c r="I118" s="9"/>
      <c r="J118" s="40"/>
    </row>
    <row r="119" spans="2:10" ht="12.75">
      <c r="B119" s="67" t="s">
        <v>284</v>
      </c>
      <c r="H119" s="40"/>
      <c r="I119" s="9"/>
      <c r="J119" s="40"/>
    </row>
    <row r="120" spans="2:10" ht="12.75">
      <c r="B120" s="67"/>
      <c r="H120" s="40"/>
      <c r="I120" s="9"/>
      <c r="J120" s="40"/>
    </row>
    <row r="121" spans="2:10" ht="12.75">
      <c r="B121" s="67" t="s">
        <v>285</v>
      </c>
      <c r="H121" s="40"/>
      <c r="I121" s="9"/>
      <c r="J121" s="40"/>
    </row>
    <row r="122" spans="2:10" ht="12.75">
      <c r="B122" s="67" t="s">
        <v>286</v>
      </c>
      <c r="H122" s="40"/>
      <c r="I122" s="9"/>
      <c r="J122" s="40"/>
    </row>
    <row r="123" spans="2:10" ht="12.75">
      <c r="B123" s="67" t="s">
        <v>288</v>
      </c>
      <c r="H123" s="40"/>
      <c r="I123" s="9"/>
      <c r="J123" s="40"/>
    </row>
    <row r="124" spans="2:10" ht="12.75">
      <c r="B124" s="67" t="s">
        <v>287</v>
      </c>
      <c r="H124" s="40"/>
      <c r="I124" s="9"/>
      <c r="J124" s="40"/>
    </row>
    <row r="125" spans="2:10" ht="12.75">
      <c r="B125" s="67" t="s">
        <v>289</v>
      </c>
      <c r="H125" s="40"/>
      <c r="I125" s="9"/>
      <c r="J125" s="40"/>
    </row>
    <row r="126" spans="2:10" ht="12.75">
      <c r="B126" s="67"/>
      <c r="H126" s="40"/>
      <c r="I126" s="9"/>
      <c r="J126" s="40"/>
    </row>
    <row r="127" spans="1:10" ht="12.75">
      <c r="A127" s="21"/>
      <c r="B127" s="67" t="s">
        <v>346</v>
      </c>
      <c r="H127" s="40"/>
      <c r="I127" s="9"/>
      <c r="J127" s="40"/>
    </row>
    <row r="128" spans="2:10" ht="12.75">
      <c r="B128" s="67" t="s">
        <v>219</v>
      </c>
      <c r="H128" s="40"/>
      <c r="I128" s="9"/>
      <c r="J128" s="40"/>
    </row>
    <row r="129" spans="8:10" ht="12.75">
      <c r="H129" s="40"/>
      <c r="I129" s="9"/>
      <c r="J129" s="40"/>
    </row>
    <row r="130" spans="1:10" ht="12.75">
      <c r="A130" s="8" t="s">
        <v>81</v>
      </c>
      <c r="B130" s="24" t="s">
        <v>132</v>
      </c>
      <c r="H130" s="40"/>
      <c r="I130" s="9"/>
      <c r="J130" s="40"/>
    </row>
    <row r="131" spans="8:10" ht="12.75">
      <c r="H131" s="40"/>
      <c r="I131" s="9"/>
      <c r="J131" s="40"/>
    </row>
    <row r="132" spans="1:10" ht="12.75">
      <c r="A132" s="3"/>
      <c r="B132" s="67" t="s">
        <v>297</v>
      </c>
      <c r="C132" s="67"/>
      <c r="H132" s="40"/>
      <c r="I132" s="9"/>
      <c r="J132" s="40"/>
    </row>
    <row r="133" spans="1:10" ht="12.75">
      <c r="A133" s="3"/>
      <c r="H133" s="40"/>
      <c r="I133" s="9"/>
      <c r="J133" s="40"/>
    </row>
    <row r="134" spans="1:10" ht="12.75">
      <c r="A134" s="94" t="s">
        <v>296</v>
      </c>
      <c r="B134" s="67" t="s">
        <v>298</v>
      </c>
      <c r="C134" s="67"/>
      <c r="H134" s="40"/>
      <c r="I134" s="9"/>
      <c r="J134" s="40"/>
    </row>
    <row r="135" spans="1:10" ht="12.75">
      <c r="A135" s="3"/>
      <c r="B135" s="67" t="s">
        <v>301</v>
      </c>
      <c r="C135" s="67"/>
      <c r="H135" s="40"/>
      <c r="I135" s="9"/>
      <c r="J135" s="40"/>
    </row>
    <row r="136" spans="1:10" ht="12.75">
      <c r="A136" s="3"/>
      <c r="B136" s="67" t="s">
        <v>299</v>
      </c>
      <c r="C136" s="67"/>
      <c r="H136" s="40"/>
      <c r="I136" s="9"/>
      <c r="J136" s="40"/>
    </row>
    <row r="137" spans="2:10" ht="12.75">
      <c r="B137" s="67" t="s">
        <v>210</v>
      </c>
      <c r="H137" s="40"/>
      <c r="I137" s="9"/>
      <c r="J137" s="40"/>
    </row>
    <row r="138" spans="1:10" ht="12.75">
      <c r="A138" s="27" t="s">
        <v>300</v>
      </c>
      <c r="B138" s="67" t="s">
        <v>302</v>
      </c>
      <c r="H138" s="40"/>
      <c r="I138" s="9"/>
      <c r="J138" s="40"/>
    </row>
    <row r="139" spans="2:10" ht="12.75">
      <c r="B139" s="67" t="s">
        <v>330</v>
      </c>
      <c r="H139" s="40"/>
      <c r="I139" s="9"/>
      <c r="J139" s="40"/>
    </row>
    <row r="140" spans="2:10" ht="12.75">
      <c r="B140" s="67" t="s">
        <v>299</v>
      </c>
      <c r="H140" s="40"/>
      <c r="I140" s="9"/>
      <c r="J140" s="40"/>
    </row>
    <row r="141" spans="2:10" ht="12.75">
      <c r="B141" s="21"/>
      <c r="H141" s="40"/>
      <c r="I141" s="9"/>
      <c r="J141" s="40"/>
    </row>
    <row r="142" spans="1:11" ht="12.75">
      <c r="A142" s="3"/>
      <c r="B142" s="26" t="s">
        <v>282</v>
      </c>
      <c r="C142" s="5"/>
      <c r="E142" s="5"/>
      <c r="F142" s="5"/>
      <c r="G142" s="5"/>
      <c r="H142" s="5"/>
      <c r="I142" s="5"/>
      <c r="J142" s="5"/>
      <c r="K142" s="5"/>
    </row>
    <row r="143" spans="1:11" ht="12.75">
      <c r="A143" s="3"/>
      <c r="B143" s="3"/>
      <c r="C143" s="5"/>
      <c r="E143" s="5"/>
      <c r="F143" s="5"/>
      <c r="G143" s="5"/>
      <c r="H143" s="5"/>
      <c r="I143" s="5"/>
      <c r="J143" s="5"/>
      <c r="K143" s="5"/>
    </row>
    <row r="144" spans="1:11" ht="12.75">
      <c r="A144" s="8" t="s">
        <v>82</v>
      </c>
      <c r="B144" s="8" t="s">
        <v>133</v>
      </c>
      <c r="C144" s="5"/>
      <c r="E144" s="5"/>
      <c r="F144" s="5"/>
      <c r="G144" s="5"/>
      <c r="H144" s="5"/>
      <c r="I144" s="5"/>
      <c r="J144" s="5"/>
      <c r="K144" s="5"/>
    </row>
    <row r="145" spans="1:11" ht="12.75">
      <c r="A145" s="3"/>
      <c r="B145" s="3"/>
      <c r="C145" s="5"/>
      <c r="E145" s="5"/>
      <c r="F145" s="5"/>
      <c r="G145" s="5"/>
      <c r="H145" s="5"/>
      <c r="I145" s="5"/>
      <c r="J145" s="5"/>
      <c r="K145" s="5"/>
    </row>
    <row r="146" spans="1:11" ht="12.75">
      <c r="A146" s="3"/>
      <c r="B146" s="3" t="s">
        <v>168</v>
      </c>
      <c r="C146" s="5"/>
      <c r="E146" s="5"/>
      <c r="F146" s="67" t="s">
        <v>208</v>
      </c>
      <c r="G146" s="5"/>
      <c r="H146" s="67" t="s">
        <v>208</v>
      </c>
      <c r="I146" s="5"/>
      <c r="J146" s="5"/>
      <c r="K146" s="5"/>
    </row>
    <row r="147" spans="1:11" ht="12.75">
      <c r="A147" s="3"/>
      <c r="B147" s="3"/>
      <c r="C147" s="5"/>
      <c r="E147" s="5"/>
      <c r="F147" s="67" t="s">
        <v>259</v>
      </c>
      <c r="G147" s="21"/>
      <c r="H147" s="67" t="s">
        <v>265</v>
      </c>
      <c r="I147" s="21"/>
      <c r="J147" s="21"/>
      <c r="K147" s="5"/>
    </row>
    <row r="148" spans="1:11" ht="12.75">
      <c r="A148" s="3"/>
      <c r="B148" s="3"/>
      <c r="C148" s="5"/>
      <c r="E148" s="5"/>
      <c r="F148" s="21" t="s">
        <v>69</v>
      </c>
      <c r="G148" s="21"/>
      <c r="H148" s="21" t="s">
        <v>69</v>
      </c>
      <c r="I148" s="21"/>
      <c r="J148" s="21"/>
      <c r="K148" s="5"/>
    </row>
    <row r="149" spans="1:11" ht="12.75">
      <c r="A149" s="3"/>
      <c r="B149" s="3" t="s">
        <v>68</v>
      </c>
      <c r="C149" s="5"/>
      <c r="E149" s="5"/>
      <c r="F149" s="5"/>
      <c r="G149" s="5"/>
      <c r="H149" s="4"/>
      <c r="I149" s="5"/>
      <c r="J149" s="5"/>
      <c r="K149" s="5"/>
    </row>
    <row r="150" spans="1:11" ht="13.5" thickBot="1">
      <c r="A150" s="3"/>
      <c r="B150" s="3" t="s">
        <v>141</v>
      </c>
      <c r="C150" s="5"/>
      <c r="E150" s="5"/>
      <c r="F150" s="66">
        <v>98.6</v>
      </c>
      <c r="G150" s="5"/>
      <c r="H150" s="66">
        <v>106</v>
      </c>
      <c r="I150" s="5"/>
      <c r="J150" s="5"/>
      <c r="K150" s="5"/>
    </row>
    <row r="151" spans="1:11" ht="13.5" thickTop="1">
      <c r="A151" s="83"/>
      <c r="B151" s="3"/>
      <c r="C151" s="5"/>
      <c r="E151" s="5"/>
      <c r="F151" s="73"/>
      <c r="G151" s="5"/>
      <c r="H151" s="74"/>
      <c r="I151" s="5"/>
      <c r="J151" s="5"/>
      <c r="K151" s="5"/>
    </row>
    <row r="152" spans="1:11" ht="12.75">
      <c r="A152" s="3"/>
      <c r="B152" s="3"/>
      <c r="C152" s="5"/>
      <c r="E152" s="5"/>
      <c r="F152" s="65"/>
      <c r="G152" s="5"/>
      <c r="H152" s="58"/>
      <c r="I152" s="5"/>
      <c r="J152" s="5"/>
      <c r="K152" s="5"/>
    </row>
    <row r="153" spans="1:11" ht="12.75">
      <c r="A153" s="8" t="s">
        <v>247</v>
      </c>
      <c r="B153" s="3"/>
      <c r="C153" s="5"/>
      <c r="K153" s="5"/>
    </row>
    <row r="154" spans="1:11" ht="12.75">
      <c r="A154" s="8" t="s">
        <v>248</v>
      </c>
      <c r="B154" s="3"/>
      <c r="C154" s="5"/>
      <c r="K154" s="5"/>
    </row>
    <row r="155" spans="1:11" ht="12.75">
      <c r="A155" s="3"/>
      <c r="B155" s="3"/>
      <c r="C155" s="5"/>
      <c r="K155" s="5"/>
    </row>
    <row r="156" spans="1:11" ht="12.75">
      <c r="A156" s="8" t="s">
        <v>70</v>
      </c>
      <c r="B156" s="8" t="s">
        <v>83</v>
      </c>
      <c r="C156" s="5"/>
      <c r="K156" s="5"/>
    </row>
    <row r="157" spans="1:11" ht="12.75">
      <c r="A157" s="3"/>
      <c r="B157" s="3"/>
      <c r="C157" s="5"/>
      <c r="K157" s="5"/>
    </row>
    <row r="158" spans="1:11" ht="12.75">
      <c r="A158" s="3"/>
      <c r="B158" s="67" t="s">
        <v>353</v>
      </c>
      <c r="C158" s="5"/>
      <c r="K158" s="5"/>
    </row>
    <row r="159" spans="1:11" ht="12.75">
      <c r="A159" s="3"/>
      <c r="B159" s="67" t="s">
        <v>314</v>
      </c>
      <c r="C159" s="5"/>
      <c r="K159" s="5"/>
    </row>
    <row r="160" spans="1:11" ht="12.75">
      <c r="A160" s="3"/>
      <c r="B160" s="67" t="s">
        <v>210</v>
      </c>
      <c r="C160" s="5"/>
      <c r="K160" s="5"/>
    </row>
    <row r="161" spans="1:11" ht="12.75">
      <c r="A161" s="3"/>
      <c r="B161" s="67" t="s">
        <v>331</v>
      </c>
      <c r="C161" s="5"/>
      <c r="K161" s="5"/>
    </row>
    <row r="162" spans="1:11" ht="12.75">
      <c r="A162" s="3"/>
      <c r="B162" s="67" t="s">
        <v>313</v>
      </c>
      <c r="C162" s="5"/>
      <c r="K162" s="5"/>
    </row>
    <row r="163" spans="1:11" ht="12.75">
      <c r="A163" s="3"/>
      <c r="B163" s="67" t="s">
        <v>311</v>
      </c>
      <c r="C163" s="5"/>
      <c r="K163" s="5"/>
    </row>
    <row r="164" spans="1:11" ht="12.75">
      <c r="A164" s="3"/>
      <c r="B164" s="21" t="s">
        <v>356</v>
      </c>
      <c r="C164" s="5"/>
      <c r="K164" s="5"/>
    </row>
    <row r="165" spans="1:11" ht="12.75">
      <c r="A165" s="3"/>
      <c r="B165" s="21"/>
      <c r="C165" s="5"/>
      <c r="K165" s="5"/>
    </row>
    <row r="166" spans="1:11" ht="12.75">
      <c r="A166" s="8" t="s">
        <v>84</v>
      </c>
      <c r="B166" s="8" t="s">
        <v>104</v>
      </c>
      <c r="C166" s="5"/>
      <c r="K166" s="5"/>
    </row>
    <row r="167" spans="1:11" ht="12.75">
      <c r="A167" s="3"/>
      <c r="B167" s="3"/>
      <c r="C167" s="5"/>
      <c r="K167" s="5"/>
    </row>
    <row r="168" spans="1:11" ht="12.75">
      <c r="A168" s="3"/>
      <c r="B168" s="67" t="s">
        <v>333</v>
      </c>
      <c r="C168" s="5"/>
      <c r="K168" s="5"/>
    </row>
    <row r="169" spans="1:11" ht="12.75">
      <c r="A169" s="3"/>
      <c r="B169" s="67" t="s">
        <v>332</v>
      </c>
      <c r="C169" s="5"/>
      <c r="K169" s="5"/>
    </row>
    <row r="170" spans="1:11" ht="12.75">
      <c r="A170" s="3"/>
      <c r="B170" s="21"/>
      <c r="C170" s="5"/>
      <c r="K170" s="5"/>
    </row>
    <row r="171" spans="1:11" ht="12.75">
      <c r="A171" s="3"/>
      <c r="B171" s="67" t="s">
        <v>354</v>
      </c>
      <c r="C171" s="5"/>
      <c r="K171" s="5"/>
    </row>
    <row r="172" spans="1:11" ht="12.75">
      <c r="A172" s="3"/>
      <c r="B172" s="67" t="s">
        <v>334</v>
      </c>
      <c r="C172" s="5"/>
      <c r="K172" s="5"/>
    </row>
    <row r="173" spans="1:11" ht="12.75">
      <c r="A173" s="3"/>
      <c r="C173" s="5"/>
      <c r="K173" s="5"/>
    </row>
    <row r="174" spans="1:11" ht="12.75">
      <c r="A174" s="8" t="s">
        <v>85</v>
      </c>
      <c r="B174" s="8" t="s">
        <v>86</v>
      </c>
      <c r="C174" s="5"/>
      <c r="K174" s="5"/>
    </row>
    <row r="175" spans="1:11" ht="12.75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3"/>
      <c r="B176" s="26" t="s">
        <v>281</v>
      </c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3"/>
      <c r="B177" s="3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8" t="s">
        <v>87</v>
      </c>
      <c r="B178" s="8" t="s">
        <v>145</v>
      </c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3"/>
      <c r="B179" s="3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3"/>
      <c r="B180" s="3" t="s">
        <v>147</v>
      </c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3"/>
      <c r="B181" s="3" t="s">
        <v>146</v>
      </c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8" t="s">
        <v>88</v>
      </c>
      <c r="B183" s="8" t="s">
        <v>46</v>
      </c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F184" s="36" t="s">
        <v>22</v>
      </c>
      <c r="G184" s="17"/>
      <c r="H184" s="36" t="s">
        <v>175</v>
      </c>
      <c r="K184" s="5"/>
    </row>
    <row r="185" spans="1:11" ht="12.75">
      <c r="A185" s="3"/>
      <c r="F185" s="36" t="s">
        <v>110</v>
      </c>
      <c r="G185" s="17"/>
      <c r="H185" s="36" t="s">
        <v>171</v>
      </c>
      <c r="K185" s="5"/>
    </row>
    <row r="186" spans="1:11" ht="12.75">
      <c r="A186" s="3"/>
      <c r="F186" s="28" t="s">
        <v>266</v>
      </c>
      <c r="H186" s="28" t="s">
        <v>266</v>
      </c>
      <c r="K186" s="5"/>
    </row>
    <row r="187" spans="1:11" ht="12.75">
      <c r="A187" s="3"/>
      <c r="F187" s="25" t="s">
        <v>2</v>
      </c>
      <c r="H187" s="25" t="s">
        <v>2</v>
      </c>
      <c r="K187" s="5"/>
    </row>
    <row r="188" spans="1:11" ht="12.75">
      <c r="A188" s="3"/>
      <c r="B188" s="3" t="s">
        <v>25</v>
      </c>
      <c r="F188" s="23">
        <v>774</v>
      </c>
      <c r="G188" s="9"/>
      <c r="H188" s="23">
        <v>2326</v>
      </c>
      <c r="K188" s="5"/>
    </row>
    <row r="189" spans="1:11" ht="12.75">
      <c r="A189" s="3"/>
      <c r="B189" s="3" t="s">
        <v>13</v>
      </c>
      <c r="F189" s="23">
        <v>356</v>
      </c>
      <c r="G189" s="9"/>
      <c r="H189" s="23">
        <v>-905</v>
      </c>
      <c r="K189" s="5"/>
    </row>
    <row r="190" spans="1:11" ht="12.75">
      <c r="A190" s="3"/>
      <c r="B190" s="3" t="s">
        <v>209</v>
      </c>
      <c r="F190" s="23">
        <v>0</v>
      </c>
      <c r="G190" s="9"/>
      <c r="H190" s="23">
        <f>+F190</f>
        <v>0</v>
      </c>
      <c r="K190" s="5"/>
    </row>
    <row r="191" spans="1:11" ht="12.75">
      <c r="A191" s="3"/>
      <c r="B191" s="3" t="s">
        <v>169</v>
      </c>
      <c r="F191" s="23">
        <v>0</v>
      </c>
      <c r="G191" s="9"/>
      <c r="H191" s="23">
        <f>+F191</f>
        <v>0</v>
      </c>
      <c r="K191" s="5"/>
    </row>
    <row r="192" spans="1:11" ht="13.5" thickBot="1">
      <c r="A192" s="3"/>
      <c r="F192" s="93">
        <f>SUM(F188:F191)</f>
        <v>1130</v>
      </c>
      <c r="G192" s="9"/>
      <c r="H192" s="93">
        <f>SUM(H188:H191)</f>
        <v>1421</v>
      </c>
      <c r="K192" s="5"/>
    </row>
    <row r="193" spans="1:11" ht="12.75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21" t="s">
        <v>233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21" t="s">
        <v>234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3"/>
      <c r="B196" s="21" t="s">
        <v>235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8" t="s">
        <v>89</v>
      </c>
      <c r="B198" s="8" t="s">
        <v>90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3"/>
      <c r="B200" s="26" t="s">
        <v>347</v>
      </c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3"/>
      <c r="B201" s="26" t="s">
        <v>210</v>
      </c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8" t="s">
        <v>91</v>
      </c>
      <c r="B203" s="8" t="s">
        <v>142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3"/>
      <c r="B205" s="26" t="s">
        <v>338</v>
      </c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3"/>
      <c r="B206" s="26" t="s">
        <v>337</v>
      </c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B207" s="3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8" t="s">
        <v>92</v>
      </c>
      <c r="B208" s="8" t="s">
        <v>93</v>
      </c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B210" s="26" t="s">
        <v>294</v>
      </c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3"/>
      <c r="B211" s="26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8" t="s">
        <v>94</v>
      </c>
      <c r="B212" s="8" t="s">
        <v>95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3"/>
      <c r="B213" s="3"/>
      <c r="C213" s="5"/>
      <c r="D213" s="5"/>
      <c r="E213" s="5"/>
      <c r="F213" s="5"/>
      <c r="G213" s="5"/>
      <c r="H213" s="4" t="s">
        <v>105</v>
      </c>
      <c r="I213" s="5"/>
      <c r="J213" s="5"/>
      <c r="K213" s="5"/>
    </row>
    <row r="214" spans="1:11" ht="12.75">
      <c r="A214" s="3"/>
      <c r="B214" s="2" t="s">
        <v>27</v>
      </c>
      <c r="D214" s="5"/>
      <c r="E214" s="5"/>
      <c r="F214" s="5"/>
      <c r="G214" s="5"/>
      <c r="H214" s="59" t="s">
        <v>259</v>
      </c>
      <c r="I214" s="5"/>
      <c r="J214" s="5"/>
      <c r="K214" s="5"/>
    </row>
    <row r="215" spans="1:11" ht="12.75">
      <c r="A215" s="3"/>
      <c r="D215" s="5"/>
      <c r="E215" s="5"/>
      <c r="F215" s="5"/>
      <c r="G215" s="5"/>
      <c r="H215" s="4" t="s">
        <v>2</v>
      </c>
      <c r="I215" s="5"/>
      <c r="J215" s="5"/>
      <c r="K215" s="5"/>
    </row>
    <row r="216" spans="1:11" ht="12.75">
      <c r="A216" s="3"/>
      <c r="D216" s="5"/>
      <c r="E216" s="5"/>
      <c r="F216" s="5"/>
      <c r="G216" s="5"/>
      <c r="H216" s="29"/>
      <c r="I216" s="5"/>
      <c r="J216" s="5"/>
      <c r="K216" s="5"/>
    </row>
    <row r="217" spans="1:11" ht="12.75">
      <c r="A217" s="3"/>
      <c r="C217" s="2" t="s">
        <v>107</v>
      </c>
      <c r="D217" s="5"/>
      <c r="E217" s="5"/>
      <c r="F217" s="5"/>
      <c r="G217" s="5"/>
      <c r="H217" s="29">
        <v>3325</v>
      </c>
      <c r="I217" s="5"/>
      <c r="J217" s="5"/>
      <c r="K217" s="5"/>
    </row>
    <row r="218" spans="1:11" ht="12.75">
      <c r="A218" s="3"/>
      <c r="C218" s="2" t="s">
        <v>106</v>
      </c>
      <c r="D218" s="5"/>
      <c r="E218" s="5"/>
      <c r="F218" s="5"/>
      <c r="G218" s="5"/>
      <c r="H218" s="60">
        <v>61697</v>
      </c>
      <c r="I218" s="5"/>
      <c r="J218" s="5"/>
      <c r="K218" s="5"/>
    </row>
    <row r="219" spans="1:11" ht="12.75">
      <c r="A219" s="3"/>
      <c r="D219" s="5"/>
      <c r="E219" s="5"/>
      <c r="F219" s="5"/>
      <c r="G219" s="5"/>
      <c r="H219" s="27">
        <f>SUM(H217:H218)</f>
        <v>65022</v>
      </c>
      <c r="I219" s="5"/>
      <c r="J219" s="5"/>
      <c r="K219" s="5"/>
    </row>
    <row r="220" spans="1:11" ht="12.75">
      <c r="A220" s="3"/>
      <c r="B220" s="2" t="s">
        <v>28</v>
      </c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3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3"/>
      <c r="C222" s="2" t="s">
        <v>107</v>
      </c>
      <c r="D222" s="5"/>
      <c r="E222" s="5"/>
      <c r="F222" s="5"/>
      <c r="G222" s="5"/>
      <c r="H222" s="27">
        <v>33053</v>
      </c>
      <c r="I222" s="5"/>
      <c r="J222" s="5"/>
      <c r="K222" s="5"/>
    </row>
    <row r="223" spans="1:11" ht="12.75">
      <c r="A223" s="3"/>
      <c r="C223" s="2" t="s">
        <v>135</v>
      </c>
      <c r="D223" s="5"/>
      <c r="E223" s="5"/>
      <c r="F223" s="5"/>
      <c r="G223" s="5"/>
      <c r="H223" s="60">
        <v>240</v>
      </c>
      <c r="I223" s="5"/>
      <c r="J223" s="5"/>
      <c r="K223" s="5"/>
    </row>
    <row r="224" spans="1:11" ht="12.75">
      <c r="A224" s="3"/>
      <c r="D224" s="5"/>
      <c r="E224" s="5"/>
      <c r="F224" s="5"/>
      <c r="G224" s="5"/>
      <c r="H224" s="29">
        <f>+H222+H223</f>
        <v>33293</v>
      </c>
      <c r="I224" s="5"/>
      <c r="J224" s="5"/>
      <c r="K224" s="5"/>
    </row>
    <row r="225" spans="1:11" ht="12.75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3.5" thickBot="1">
      <c r="A226" s="3"/>
      <c r="B226" s="3"/>
      <c r="C226" s="5"/>
      <c r="D226" s="5"/>
      <c r="E226" s="5"/>
      <c r="F226" s="5"/>
      <c r="G226" s="5"/>
      <c r="H226" s="61">
        <f>+H219+H224</f>
        <v>98315</v>
      </c>
      <c r="I226" s="5"/>
      <c r="J226" s="5"/>
      <c r="K226" s="5"/>
    </row>
    <row r="227" spans="1:11" ht="13.5" thickTop="1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3"/>
      <c r="B228" s="2" t="s">
        <v>41</v>
      </c>
      <c r="I228" s="5"/>
      <c r="J228" s="5"/>
      <c r="K228" s="5"/>
    </row>
    <row r="229" spans="1:11" ht="12.75">
      <c r="A229" s="3"/>
      <c r="F229" s="27" t="s">
        <v>30</v>
      </c>
      <c r="H229" s="27" t="s">
        <v>144</v>
      </c>
      <c r="J229" s="5"/>
      <c r="K229" s="5"/>
    </row>
    <row r="230" spans="1:11" ht="12.75">
      <c r="A230" s="3"/>
      <c r="F230" s="27" t="s">
        <v>31</v>
      </c>
      <c r="H230" s="27" t="s">
        <v>143</v>
      </c>
      <c r="J230" s="5"/>
      <c r="K230" s="5"/>
    </row>
    <row r="231" spans="1:11" ht="12.75">
      <c r="A231" s="3"/>
      <c r="F231" s="28" t="s">
        <v>32</v>
      </c>
      <c r="H231" s="27" t="s">
        <v>2</v>
      </c>
      <c r="J231" s="5"/>
      <c r="K231" s="5"/>
    </row>
    <row r="232" spans="1:11" ht="13.5" thickBot="1">
      <c r="A232" s="3"/>
      <c r="C232" s="2" t="s">
        <v>29</v>
      </c>
      <c r="F232" s="87">
        <v>5850</v>
      </c>
      <c r="H232" s="87">
        <v>22203</v>
      </c>
      <c r="J232" s="5"/>
      <c r="K232" s="5"/>
    </row>
    <row r="233" spans="1:11" ht="13.5" thickTop="1">
      <c r="A233" s="3"/>
      <c r="B233" s="3"/>
      <c r="C233" s="5"/>
      <c r="D233" s="5"/>
      <c r="E233" s="67"/>
      <c r="F233" s="27"/>
      <c r="G233" s="5"/>
      <c r="H233" s="27"/>
      <c r="I233" s="5"/>
      <c r="J233" s="5"/>
      <c r="K233" s="5"/>
    </row>
    <row r="234" spans="1:11" ht="12.75">
      <c r="A234" s="8" t="s">
        <v>96</v>
      </c>
      <c r="B234" s="8" t="s">
        <v>97</v>
      </c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3"/>
      <c r="B236" s="26" t="s">
        <v>348</v>
      </c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3"/>
      <c r="B237" s="26" t="s">
        <v>349</v>
      </c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3"/>
      <c r="B238" s="26" t="s">
        <v>350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3"/>
      <c r="B240" s="26" t="s">
        <v>351</v>
      </c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3"/>
      <c r="B241" s="26" t="s">
        <v>352</v>
      </c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8" t="s">
        <v>98</v>
      </c>
      <c r="B243" s="8" t="s">
        <v>99</v>
      </c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3"/>
      <c r="B244" s="3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3"/>
      <c r="B245" s="26" t="s">
        <v>355</v>
      </c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3"/>
      <c r="B246" s="26" t="s">
        <v>267</v>
      </c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3"/>
      <c r="B247" s="26" t="s">
        <v>268</v>
      </c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3"/>
      <c r="B248" s="3" t="s">
        <v>269</v>
      </c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3"/>
      <c r="B249" s="3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3"/>
      <c r="B250" s="3" t="s">
        <v>270</v>
      </c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3"/>
      <c r="B251" s="26" t="s">
        <v>271</v>
      </c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3"/>
      <c r="B252" s="3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3"/>
      <c r="B253" s="26" t="s">
        <v>272</v>
      </c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3"/>
      <c r="B254" s="26" t="s">
        <v>273</v>
      </c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3"/>
      <c r="B255" s="26" t="s">
        <v>274</v>
      </c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3"/>
      <c r="B256" s="26" t="s">
        <v>275</v>
      </c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3"/>
      <c r="B257" s="26" t="s">
        <v>276</v>
      </c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3"/>
      <c r="B258" s="26" t="s">
        <v>277</v>
      </c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3"/>
      <c r="B259" s="26" t="s">
        <v>315</v>
      </c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3"/>
      <c r="B260" s="26" t="s">
        <v>316</v>
      </c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3"/>
      <c r="B261" s="26" t="s">
        <v>317</v>
      </c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3"/>
      <c r="B262" s="3" t="s">
        <v>318</v>
      </c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3"/>
      <c r="B263" s="3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8" t="s">
        <v>100</v>
      </c>
      <c r="B264" s="8" t="s">
        <v>101</v>
      </c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3"/>
      <c r="B265" s="3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3"/>
      <c r="B266" s="26" t="s">
        <v>278</v>
      </c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3"/>
      <c r="B267" s="3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8" t="s">
        <v>102</v>
      </c>
      <c r="B268" s="8" t="s">
        <v>103</v>
      </c>
      <c r="C268" s="5"/>
      <c r="D268" s="5"/>
      <c r="G268" s="62"/>
      <c r="J268" s="5"/>
      <c r="K268" s="5"/>
    </row>
    <row r="269" spans="1:11" ht="12.75">
      <c r="A269" s="8"/>
      <c r="B269" s="8"/>
      <c r="C269" s="5"/>
      <c r="D269" s="5"/>
      <c r="E269" s="108" t="s">
        <v>62</v>
      </c>
      <c r="F269" s="108"/>
      <c r="G269" s="62"/>
      <c r="H269" s="108" t="s">
        <v>171</v>
      </c>
      <c r="I269" s="108"/>
      <c r="J269" s="5"/>
      <c r="K269" s="5"/>
    </row>
    <row r="270" spans="1:11" ht="12.75">
      <c r="A270" s="3"/>
      <c r="B270" s="3"/>
      <c r="C270" s="5"/>
      <c r="D270" s="5"/>
      <c r="E270" s="49" t="s">
        <v>259</v>
      </c>
      <c r="F270" s="49" t="s">
        <v>228</v>
      </c>
      <c r="G270" s="49"/>
      <c r="H270" s="49" t="s">
        <v>259</v>
      </c>
      <c r="I270" s="49" t="s">
        <v>228</v>
      </c>
      <c r="J270" s="5"/>
      <c r="K270" s="5"/>
    </row>
    <row r="271" spans="1:11" ht="12.75">
      <c r="A271" s="3"/>
      <c r="B271" s="3"/>
      <c r="C271" s="5"/>
      <c r="D271" s="5"/>
      <c r="E271" s="48" t="s">
        <v>2</v>
      </c>
      <c r="F271" s="48" t="s">
        <v>2</v>
      </c>
      <c r="G271" s="48"/>
      <c r="H271" s="48" t="s">
        <v>2</v>
      </c>
      <c r="I271" s="48" t="s">
        <v>2</v>
      </c>
      <c r="J271" s="5"/>
      <c r="K271" s="5"/>
    </row>
    <row r="272" spans="1:11" ht="12.75">
      <c r="A272" s="3"/>
      <c r="B272" s="3"/>
      <c r="C272" s="5"/>
      <c r="D272" s="5"/>
      <c r="E272" s="4"/>
      <c r="F272" s="4"/>
      <c r="G272" s="5"/>
      <c r="H272" s="5"/>
      <c r="I272" s="5"/>
      <c r="J272" s="5"/>
      <c r="K272" s="5"/>
    </row>
    <row r="273" spans="1:11" ht="12.75">
      <c r="A273" s="3"/>
      <c r="B273" s="3" t="s">
        <v>109</v>
      </c>
      <c r="E273" s="21"/>
      <c r="F273" s="27"/>
      <c r="J273" s="5"/>
      <c r="K273" s="5"/>
    </row>
    <row r="274" spans="1:11" ht="12.75">
      <c r="A274" s="3"/>
      <c r="B274" s="3"/>
      <c r="E274" s="21"/>
      <c r="F274" s="27"/>
      <c r="J274" s="5"/>
      <c r="K274" s="5"/>
    </row>
    <row r="275" spans="1:11" ht="12.75">
      <c r="A275" s="3"/>
      <c r="B275" s="3" t="s">
        <v>56</v>
      </c>
      <c r="E275" s="40">
        <v>1192</v>
      </c>
      <c r="F275" s="40">
        <v>81</v>
      </c>
      <c r="G275" s="17"/>
      <c r="H275" s="40">
        <v>2364</v>
      </c>
      <c r="I275" s="40">
        <v>1173</v>
      </c>
      <c r="J275" s="5"/>
      <c r="K275" s="5"/>
    </row>
    <row r="276" spans="1:9" ht="12" customHeight="1">
      <c r="A276" s="24"/>
      <c r="E276" s="17"/>
      <c r="F276" s="17"/>
      <c r="G276" s="17"/>
      <c r="H276" s="17"/>
      <c r="I276" s="17"/>
    </row>
    <row r="277" spans="1:9" ht="12" customHeight="1">
      <c r="A277" s="24"/>
      <c r="B277" s="2" t="s">
        <v>108</v>
      </c>
      <c r="E277" s="17">
        <v>312884</v>
      </c>
      <c r="F277" s="17">
        <v>312904</v>
      </c>
      <c r="G277" s="17"/>
      <c r="H277" s="17">
        <v>312884</v>
      </c>
      <c r="I277" s="17">
        <v>312904</v>
      </c>
    </row>
    <row r="278" ht="12" customHeight="1">
      <c r="A278" s="24"/>
    </row>
    <row r="279" spans="1:9" ht="12" customHeight="1" thickBot="1">
      <c r="A279" s="24"/>
      <c r="B279" s="2" t="s">
        <v>153</v>
      </c>
      <c r="E279" s="68">
        <v>0.38</v>
      </c>
      <c r="F279" s="68">
        <v>0.03</v>
      </c>
      <c r="G279" s="17"/>
      <c r="H279" s="68">
        <v>0.76</v>
      </c>
      <c r="I279" s="68">
        <v>0.37</v>
      </c>
    </row>
    <row r="280" spans="1:9" ht="12" customHeight="1" thickTop="1">
      <c r="A280" s="8"/>
      <c r="E280" s="17"/>
      <c r="F280" s="17"/>
      <c r="G280" s="17"/>
      <c r="H280" s="17"/>
      <c r="I280" s="17"/>
    </row>
    <row r="281" spans="1:9" ht="12" customHeight="1">
      <c r="A281" s="24"/>
      <c r="E281" s="17"/>
      <c r="F281" s="33"/>
      <c r="G281" s="17"/>
      <c r="H281" s="17"/>
      <c r="I281" s="33"/>
    </row>
    <row r="282" spans="1:9" ht="12" customHeight="1">
      <c r="A282" s="24"/>
      <c r="B282" s="3" t="s">
        <v>14</v>
      </c>
      <c r="D282" s="10"/>
      <c r="E282" s="36"/>
      <c r="F282" s="36"/>
      <c r="G282" s="29"/>
      <c r="H282" s="36"/>
      <c r="I282" s="36"/>
    </row>
    <row r="283" spans="1:9" ht="12" customHeight="1">
      <c r="A283" s="24"/>
      <c r="E283" s="17"/>
      <c r="F283" s="17"/>
      <c r="G283" s="17"/>
      <c r="H283" s="17"/>
      <c r="I283" s="17"/>
    </row>
    <row r="284" spans="1:2" ht="12" customHeight="1">
      <c r="A284" s="24"/>
      <c r="B284" s="75" t="s">
        <v>335</v>
      </c>
    </row>
    <row r="285" spans="1:2" ht="12" customHeight="1">
      <c r="A285" s="24"/>
      <c r="B285" s="75" t="s">
        <v>336</v>
      </c>
    </row>
    <row r="286" spans="1:2" ht="12" customHeight="1">
      <c r="A286" s="24"/>
      <c r="B286" s="75" t="s">
        <v>210</v>
      </c>
    </row>
    <row r="287" spans="1:2" ht="12" customHeight="1">
      <c r="A287" s="24"/>
      <c r="B287" s="51"/>
    </row>
    <row r="288" spans="1:2" ht="12" customHeight="1">
      <c r="A288" s="24"/>
      <c r="B288" s="51"/>
    </row>
    <row r="289" ht="12" customHeight="1">
      <c r="A289" s="24"/>
    </row>
    <row r="290" ht="12" customHeight="1">
      <c r="A290" s="24"/>
    </row>
    <row r="291" ht="12" customHeight="1">
      <c r="A291" s="8" t="s">
        <v>12</v>
      </c>
    </row>
    <row r="292" ht="12" customHeight="1">
      <c r="A292" s="24"/>
    </row>
    <row r="293" ht="12" customHeight="1">
      <c r="A293" s="24"/>
    </row>
    <row r="294" ht="12" customHeight="1">
      <c r="A294" s="24"/>
    </row>
    <row r="295" ht="12" customHeight="1">
      <c r="A295" s="24"/>
    </row>
    <row r="296" ht="12" customHeight="1">
      <c r="A296" s="24"/>
    </row>
    <row r="297" ht="12" customHeight="1">
      <c r="A297" s="24" t="s">
        <v>18</v>
      </c>
    </row>
    <row r="298" ht="12" customHeight="1">
      <c r="A298" s="8" t="s">
        <v>19</v>
      </c>
    </row>
    <row r="299" ht="12" customHeight="1">
      <c r="A299" s="8" t="s">
        <v>20</v>
      </c>
    </row>
    <row r="300" ht="12" customHeight="1">
      <c r="A300" s="24"/>
    </row>
    <row r="301" ht="12" customHeight="1">
      <c r="A301" s="76" t="s">
        <v>295</v>
      </c>
    </row>
    <row r="302" ht="12" customHeight="1"/>
    <row r="303" ht="12" customHeight="1"/>
    <row r="304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573" ht="12" customHeight="1"/>
    <row r="575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</sheetData>
  <mergeCells count="5">
    <mergeCell ref="H269:I269"/>
    <mergeCell ref="E269:F269"/>
    <mergeCell ref="A1:I1"/>
    <mergeCell ref="A2:I2"/>
    <mergeCell ref="A3:I3"/>
  </mergeCells>
  <printOptions/>
  <pageMargins left="0.75" right="0.24" top="0.83" bottom="0.65" header="0.5" footer="0.5"/>
  <pageSetup horizontalDpi="300" verticalDpi="300" orientation="portrait" paperSize="9" scale="78" r:id="rId1"/>
  <rowBreaks count="4" manualBreakCount="4">
    <brk id="60" max="8" man="1"/>
    <brk id="129" max="8" man="1"/>
    <brk id="201" max="8" man="1"/>
    <brk id="267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2005-08-15T02:49:23Z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